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ageningenur4.sharepoint.com/sites/ConceptualDashboardMPA/Gedeelde documenten/General/Dashboard/Current Version/"/>
    </mc:Choice>
  </mc:AlternateContent>
  <xr:revisionPtr revIDLastSave="1625" documentId="8_{F0E083D6-7D5A-4272-87F9-5C3B5B6AEF52}" xr6:coauthVersionLast="47" xr6:coauthVersionMax="47" xr10:uidLastSave="{27FC798F-F39C-4D2A-8E96-92E23BEFA2B9}"/>
  <bookViews>
    <workbookView xWindow="28680" yWindow="-120" windowWidth="25440" windowHeight="15390" activeTab="1" xr2:uid="{61B948B7-6D9E-4567-AA35-B732B63F860B}"/>
  </bookViews>
  <sheets>
    <sheet name="User Title Page" sheetId="9" r:id="rId1"/>
    <sheet name="User Interface" sheetId="2" r:id="rId2"/>
    <sheet name="Analysis Output Final Result" sheetId="4" state="hidden" r:id="rId3"/>
    <sheet name="Analysis Uncertainty Matrix" sheetId="15" state="hidden" r:id="rId4"/>
    <sheet name="Analysis Result Matrix" sheetId="1" state="hidden" r:id="rId5"/>
    <sheet name="Analysis Risk X Uncertain" sheetId="16" state="hidden" r:id="rId6"/>
    <sheet name="Admin Potential Answers" sheetId="6" state="hidden" r:id="rId7"/>
    <sheet name="Admin Impact Weight Matrix" sheetId="3" state="hidden" r:id="rId8"/>
    <sheet name="Admin Output Explanation" sheetId="7" state="hidden" r:id="rId9"/>
    <sheet name="Admin Input Uncertainty" sheetId="14" state="hidden" r:id="rId10"/>
    <sheet name="Dev Likert Scale Possibilities" sheetId="12" state="hidden" r:id="rId11"/>
    <sheet name="Dev ToDo List" sheetId="17" state="hidden" r:id="rId12"/>
    <sheet name="Dev Changelog" sheetId="18" r:id="rId13"/>
  </sheets>
  <definedNames>
    <definedName name="Question_1">'Admin Potential Answers'!$C$2:$G$2</definedName>
    <definedName name="Question_10">'Admin Potential Answers'!$C$11:$G$11</definedName>
    <definedName name="Question_11">'Admin Potential Answers'!$C$12:$G$12</definedName>
    <definedName name="Question_12">'Admin Potential Answers'!$C$13:$G$13</definedName>
    <definedName name="Question_13">'Admin Potential Answers'!$C$14:$G$14</definedName>
    <definedName name="Question_14">'Admin Potential Answers'!$C$15:$G$15</definedName>
    <definedName name="Question_15">'Admin Potential Answers'!$C$16:$G$16</definedName>
    <definedName name="Question_16">'Admin Potential Answers'!$C$17:$G$17</definedName>
    <definedName name="Question_17">'Admin Potential Answers'!$C$18:$G$18</definedName>
    <definedName name="Question_18">'Admin Potential Answers'!$C$19:$G$19</definedName>
    <definedName name="Question_19">'Admin Potential Answers'!$C$20:$G$20</definedName>
    <definedName name="Question_2">'Admin Potential Answers'!$C$3:$G$3</definedName>
    <definedName name="Question_20">'Admin Potential Answers'!$C$21:$G$21</definedName>
    <definedName name="Question_21">'Admin Potential Answers'!$C$22:$G$22</definedName>
    <definedName name="Question_22">'Admin Potential Answers'!$C$23:$G$23</definedName>
    <definedName name="Question_23">'Admin Potential Answers'!$C$24:$G$24</definedName>
    <definedName name="Question_24">'Admin Potential Answers'!$C$25:$G$25</definedName>
    <definedName name="Question_25">'Admin Potential Answers'!$C$26:$G$26</definedName>
    <definedName name="Question_26">'Admin Potential Answers'!$C$27:$G$27</definedName>
    <definedName name="Question_27">'Admin Potential Answers'!$C$28:$G$28</definedName>
    <definedName name="Question_28">'Admin Potential Answers'!$C$29:$G$29</definedName>
    <definedName name="Question_29">'Admin Potential Answers'!$C$30:$G$30</definedName>
    <definedName name="Question_3">'Admin Potential Answers'!$C$4:$G$4</definedName>
    <definedName name="Question_30">'Admin Potential Answers'!$C$31:$G$31</definedName>
    <definedName name="Question_31">'Admin Potential Answers'!$C$32:$G$32</definedName>
    <definedName name="Question_32">'Admin Potential Answers'!$C$33:$G$33</definedName>
    <definedName name="Question_33">'Admin Potential Answers'!$C$34:$G$34</definedName>
    <definedName name="Question_34">'Admin Potential Answers'!$C$35:$G$35</definedName>
    <definedName name="Question_35">'Admin Potential Answers'!$C$36:$G$36</definedName>
    <definedName name="Question_36">'Admin Potential Answers'!$C$37:$G$37</definedName>
    <definedName name="Question_37">'Admin Potential Answers'!$C$38:$G$38</definedName>
    <definedName name="Question_38">'Admin Potential Answers'!$C$39:$G$39</definedName>
    <definedName name="Question_39">'Admin Potential Answers'!$C$40:$G$40</definedName>
    <definedName name="Question_4">'Admin Potential Answers'!$C$5:$G$5</definedName>
    <definedName name="Question_40">'Admin Potential Answers'!$C$41:$G$41</definedName>
    <definedName name="Question_41">'Admin Potential Answers'!$C$42:$G$42</definedName>
    <definedName name="Question_42">'Admin Potential Answers'!$C$43:$G$43</definedName>
    <definedName name="Question_43">'Admin Potential Answers'!$C$44:$G$44</definedName>
    <definedName name="Question_44">'Admin Potential Answers'!$C$45:$G$45</definedName>
    <definedName name="Question_45">'Admin Potential Answers'!$C$46:$G$46</definedName>
    <definedName name="Question_46">'Admin Potential Answers'!$C$47:$G$47</definedName>
    <definedName name="Question_47">'Admin Potential Answers'!$C$48:$G$48</definedName>
    <definedName name="Question_48">'Admin Potential Answers'!$C$49:$G$49</definedName>
    <definedName name="Question_49">'Admin Potential Answers'!$C$50:$G$50</definedName>
    <definedName name="Question_5">'Admin Potential Answers'!$C$6:$G$6</definedName>
    <definedName name="Question_50">'Admin Potential Answers'!$C$51:$G$51</definedName>
    <definedName name="Question_51">'Admin Potential Answers'!#REF!</definedName>
    <definedName name="Question_52">'Admin Potential Answers'!#REF!</definedName>
    <definedName name="Question_53">'Admin Potential Answers'!#REF!</definedName>
    <definedName name="Question_54">'Admin Potential Answers'!#REF!</definedName>
    <definedName name="Question_55">'Admin Potential Answers'!#REF!</definedName>
    <definedName name="Question_56">'Admin Potential Answers'!#REF!</definedName>
    <definedName name="Question_57">'Admin Potential Answers'!#REF!</definedName>
    <definedName name="Question_58">'Admin Potential Answers'!#REF!</definedName>
    <definedName name="Question_59">'Admin Potential Answers'!#REF!</definedName>
    <definedName name="Question_6">'Admin Potential Answers'!$C$7:$G$7</definedName>
    <definedName name="Question_60">'Admin Potential Answers'!#REF!</definedName>
    <definedName name="Question_61">'Admin Potential Answers'!#REF!</definedName>
    <definedName name="Question_62">'Admin Potential Answers'!#REF!</definedName>
    <definedName name="Question_63">'Admin Potential Answers'!#REF!</definedName>
    <definedName name="Question_64">'Admin Potential Answers'!#REF!</definedName>
    <definedName name="Question_65">'Admin Potential Answers'!#REF!</definedName>
    <definedName name="Question_66">'Admin Potential Answers'!#REF!</definedName>
    <definedName name="Question_67">'Admin Potential Answers'!#REF!</definedName>
    <definedName name="Question_68">'Admin Potential Answers'!#REF!</definedName>
    <definedName name="Question_69">'Admin Potential Answers'!#REF!</definedName>
    <definedName name="Question_7">'Admin Potential Answers'!$C$8:$G$8</definedName>
    <definedName name="Question_70">'Admin Potential Answers'!#REF!</definedName>
    <definedName name="Question_71">'Admin Potential Answers'!#REF!</definedName>
    <definedName name="Question_72">'Admin Potential Answers'!#REF!</definedName>
    <definedName name="Question_73">'Admin Potential Answers'!#REF!</definedName>
    <definedName name="Question_74">'Admin Potential Answers'!#REF!</definedName>
    <definedName name="Question_75">'Admin Potential Answers'!#REF!</definedName>
    <definedName name="Question_8">'Admin Potential Answers'!$C$9:$G$9</definedName>
    <definedName name="Question_9">'Admin Potential Answers'!$C$10:$G$10</definedName>
    <definedName name="question1">'Admin Potential Answers'!$C$2:$G$2</definedName>
    <definedName name="question2">'Admin Potential Answers'!$C$3:$G$3</definedName>
    <definedName name="question3">'Admin Potential Answers'!$C$4:$G$4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4" l="1"/>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C4" i="4"/>
  <c r="P42" i="1"/>
  <c r="M47" i="1"/>
  <c r="AL48" i="1"/>
  <c r="D15" i="1"/>
  <c r="D15" i="16" s="1"/>
  <c r="D23" i="1"/>
  <c r="D23" i="16" s="1"/>
  <c r="C6" i="4"/>
  <c r="C52" i="16"/>
  <c r="B52" i="16"/>
  <c r="C51" i="16"/>
  <c r="C50" i="16"/>
  <c r="C49" i="16"/>
  <c r="C48" i="16"/>
  <c r="C47" i="16"/>
  <c r="C46" i="16"/>
  <c r="C45" i="16"/>
  <c r="C44" i="16"/>
  <c r="C43" i="16"/>
  <c r="C42" i="16"/>
  <c r="C41" i="16"/>
  <c r="C40" i="16"/>
  <c r="C39" i="16"/>
  <c r="A39" i="16"/>
  <c r="C38" i="16"/>
  <c r="C37" i="16"/>
  <c r="C36" i="16"/>
  <c r="C35" i="16"/>
  <c r="C34" i="16"/>
  <c r="C33" i="16"/>
  <c r="C32" i="16"/>
  <c r="C31" i="16"/>
  <c r="A31" i="16"/>
  <c r="C30" i="16"/>
  <c r="C29" i="16"/>
  <c r="C28" i="16"/>
  <c r="C27" i="16"/>
  <c r="C26" i="16"/>
  <c r="C25" i="16"/>
  <c r="C24" i="16"/>
  <c r="C23" i="16"/>
  <c r="C22" i="16"/>
  <c r="C21" i="16"/>
  <c r="C20" i="16"/>
  <c r="C19" i="16"/>
  <c r="C18" i="16"/>
  <c r="C17" i="16"/>
  <c r="C16" i="16"/>
  <c r="C15" i="16"/>
  <c r="C14" i="16"/>
  <c r="C13" i="16"/>
  <c r="C12" i="16"/>
  <c r="B12" i="16"/>
  <c r="C11" i="16"/>
  <c r="C10" i="16"/>
  <c r="C9" i="16"/>
  <c r="C8" i="16"/>
  <c r="C7" i="16"/>
  <c r="C6" i="16"/>
  <c r="C5" i="16"/>
  <c r="C4" i="16"/>
  <c r="C3" i="16"/>
  <c r="AQ2" i="16"/>
  <c r="AP2" i="16"/>
  <c r="AO2" i="16"/>
  <c r="AN2" i="16"/>
  <c r="AM2" i="16"/>
  <c r="AL2" i="16"/>
  <c r="AK2" i="16"/>
  <c r="AJ2" i="16"/>
  <c r="AI2" i="16"/>
  <c r="AH2" i="16"/>
  <c r="AG2" i="16"/>
  <c r="AF2" i="16"/>
  <c r="AE2" i="16"/>
  <c r="AD2" i="16"/>
  <c r="AC2" i="16"/>
  <c r="AB2" i="16"/>
  <c r="AA2" i="16"/>
  <c r="Z2" i="16"/>
  <c r="Y2" i="16"/>
  <c r="X2" i="16"/>
  <c r="W2" i="16"/>
  <c r="V2" i="16"/>
  <c r="U2" i="16"/>
  <c r="T2" i="16"/>
  <c r="S2" i="16"/>
  <c r="R2" i="16"/>
  <c r="Q2" i="16"/>
  <c r="P2" i="16"/>
  <c r="O2" i="16"/>
  <c r="N2" i="16"/>
  <c r="M2" i="16"/>
  <c r="L2" i="16"/>
  <c r="K2" i="16"/>
  <c r="J2" i="16"/>
  <c r="I2" i="16"/>
  <c r="H2" i="16"/>
  <c r="G2" i="16"/>
  <c r="F2" i="16"/>
  <c r="E2" i="16"/>
  <c r="D2" i="16"/>
  <c r="C2" i="16"/>
  <c r="B2" i="16"/>
  <c r="G76" i="4"/>
  <c r="F76" i="4"/>
  <c r="E76" i="4"/>
  <c r="D76" i="4"/>
  <c r="C76" i="4"/>
  <c r="D2" i="15"/>
  <c r="E2" i="15"/>
  <c r="F2" i="15"/>
  <c r="G2" i="15"/>
  <c r="H2" i="15"/>
  <c r="I2" i="15"/>
  <c r="J2" i="15"/>
  <c r="K2" i="15"/>
  <c r="L2" i="15"/>
  <c r="M2" i="15"/>
  <c r="N2" i="15"/>
  <c r="O2" i="15"/>
  <c r="P2" i="15"/>
  <c r="Q2" i="15"/>
  <c r="R2" i="15"/>
  <c r="S2" i="15"/>
  <c r="T2" i="15"/>
  <c r="U2" i="15"/>
  <c r="V2" i="15"/>
  <c r="W2" i="15"/>
  <c r="X2" i="15"/>
  <c r="Y2" i="15"/>
  <c r="Z2" i="15"/>
  <c r="AA2" i="15"/>
  <c r="AB2" i="15"/>
  <c r="AC2" i="15"/>
  <c r="AD2" i="15"/>
  <c r="AE2" i="15"/>
  <c r="AF2" i="15"/>
  <c r="AG2" i="15"/>
  <c r="AH2" i="15"/>
  <c r="AI2" i="15"/>
  <c r="AJ2" i="15"/>
  <c r="AK2" i="15"/>
  <c r="AL2" i="15"/>
  <c r="AM2" i="15"/>
  <c r="AN2" i="15"/>
  <c r="AO2" i="15"/>
  <c r="AP2" i="15"/>
  <c r="D3" i="15"/>
  <c r="E3" i="15"/>
  <c r="F3" i="15"/>
  <c r="G3" i="15"/>
  <c r="H3" i="15"/>
  <c r="I3" i="15"/>
  <c r="J3" i="15"/>
  <c r="K3" i="15"/>
  <c r="L3" i="15"/>
  <c r="M3" i="15"/>
  <c r="N3" i="15"/>
  <c r="O3" i="15"/>
  <c r="P3" i="15"/>
  <c r="Q3" i="15"/>
  <c r="R3" i="15"/>
  <c r="S3" i="15"/>
  <c r="T3" i="15"/>
  <c r="U3" i="15"/>
  <c r="V3" i="15"/>
  <c r="W3" i="15"/>
  <c r="X3" i="15"/>
  <c r="Y3" i="15"/>
  <c r="Z3" i="15"/>
  <c r="AA3" i="15"/>
  <c r="AB3" i="15"/>
  <c r="AC3" i="15"/>
  <c r="AD3" i="15"/>
  <c r="AE3" i="15"/>
  <c r="AF3" i="15"/>
  <c r="AG3" i="15"/>
  <c r="AH3" i="15"/>
  <c r="AI3" i="15"/>
  <c r="AJ3" i="15"/>
  <c r="AK3" i="15"/>
  <c r="AL3" i="15"/>
  <c r="AM3" i="15"/>
  <c r="AN3" i="15"/>
  <c r="AO3" i="15"/>
  <c r="AP3" i="15"/>
  <c r="D4" i="15"/>
  <c r="E4" i="15"/>
  <c r="F4" i="15"/>
  <c r="G4" i="15"/>
  <c r="H4" i="15"/>
  <c r="I4" i="15"/>
  <c r="J4" i="15"/>
  <c r="K4" i="15"/>
  <c r="L4" i="15"/>
  <c r="M4" i="15"/>
  <c r="N4" i="15"/>
  <c r="O4" i="15"/>
  <c r="P4" i="15"/>
  <c r="Q4" i="15"/>
  <c r="R4" i="15"/>
  <c r="S4" i="15"/>
  <c r="T4" i="15"/>
  <c r="U4" i="15"/>
  <c r="V4" i="15"/>
  <c r="W4" i="15"/>
  <c r="X4" i="15"/>
  <c r="Y4" i="15"/>
  <c r="Z4" i="15"/>
  <c r="AA4" i="15"/>
  <c r="AB4" i="15"/>
  <c r="AC4" i="15"/>
  <c r="AD4" i="15"/>
  <c r="AE4" i="15"/>
  <c r="AF4" i="15"/>
  <c r="AG4" i="15"/>
  <c r="AH4" i="15"/>
  <c r="AI4" i="15"/>
  <c r="AJ4" i="15"/>
  <c r="AK4" i="15"/>
  <c r="AL4" i="15"/>
  <c r="AM4" i="15"/>
  <c r="AN4" i="15"/>
  <c r="AO4" i="15"/>
  <c r="AP4" i="15"/>
  <c r="D5" i="15"/>
  <c r="E5" i="15"/>
  <c r="F5" i="15"/>
  <c r="G5" i="15"/>
  <c r="H5"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D6" i="15"/>
  <c r="E6" i="15"/>
  <c r="F6" i="15"/>
  <c r="G6" i="15"/>
  <c r="H6" i="15"/>
  <c r="I6" i="15"/>
  <c r="J6" i="15"/>
  <c r="K6" i="15"/>
  <c r="L6" i="15"/>
  <c r="M6" i="15"/>
  <c r="N6" i="15"/>
  <c r="O6" i="15"/>
  <c r="P6" i="15"/>
  <c r="Q6" i="15"/>
  <c r="R6" i="15"/>
  <c r="S6" i="15"/>
  <c r="T6" i="15"/>
  <c r="U6" i="15"/>
  <c r="V6" i="15"/>
  <c r="W6" i="15"/>
  <c r="X6" i="15"/>
  <c r="Y6" i="15"/>
  <c r="Z6" i="15"/>
  <c r="AA6" i="15"/>
  <c r="AB6" i="15"/>
  <c r="AC6" i="15"/>
  <c r="AD6" i="15"/>
  <c r="AE6" i="15"/>
  <c r="AF6" i="15"/>
  <c r="AG6" i="15"/>
  <c r="AH6" i="15"/>
  <c r="AI6" i="15"/>
  <c r="AJ6" i="15"/>
  <c r="AK6" i="15"/>
  <c r="AL6" i="15"/>
  <c r="AM6" i="15"/>
  <c r="AN6" i="15"/>
  <c r="AO6" i="15"/>
  <c r="AP6"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AO7" i="15"/>
  <c r="AP7" i="15"/>
  <c r="D8" i="15"/>
  <c r="E8" i="15"/>
  <c r="F8" i="15"/>
  <c r="G8" i="15"/>
  <c r="H8" i="15"/>
  <c r="I8" i="15"/>
  <c r="J8" i="15"/>
  <c r="K8" i="15"/>
  <c r="L8" i="15"/>
  <c r="M8" i="15"/>
  <c r="N8" i="15"/>
  <c r="O8" i="15"/>
  <c r="P8" i="15"/>
  <c r="Q8" i="15"/>
  <c r="R8" i="15"/>
  <c r="S8" i="15"/>
  <c r="T8" i="15"/>
  <c r="U8" i="15"/>
  <c r="V8" i="15"/>
  <c r="W8" i="15"/>
  <c r="X8" i="15"/>
  <c r="Y8" i="15"/>
  <c r="Z8" i="15"/>
  <c r="AA8" i="15"/>
  <c r="AB8" i="15"/>
  <c r="AC8" i="15"/>
  <c r="AD8" i="15"/>
  <c r="AE8" i="15"/>
  <c r="AF8" i="15"/>
  <c r="AG8" i="15"/>
  <c r="AH8" i="15"/>
  <c r="AI8" i="15"/>
  <c r="AJ8" i="15"/>
  <c r="AK8" i="15"/>
  <c r="AL8" i="15"/>
  <c r="AM8" i="15"/>
  <c r="AN8" i="15"/>
  <c r="AO8" i="15"/>
  <c r="AP8" i="15"/>
  <c r="D9" i="15"/>
  <c r="E9" i="15"/>
  <c r="F9" i="15"/>
  <c r="G9" i="15"/>
  <c r="H9" i="15"/>
  <c r="I9" i="15"/>
  <c r="J9" i="15"/>
  <c r="K9" i="15"/>
  <c r="L9" i="15"/>
  <c r="M9" i="15"/>
  <c r="N9" i="15"/>
  <c r="O9" i="15"/>
  <c r="P9" i="15"/>
  <c r="Q9" i="15"/>
  <c r="R9" i="15"/>
  <c r="S9" i="15"/>
  <c r="T9" i="15"/>
  <c r="U9" i="15"/>
  <c r="V9" i="15"/>
  <c r="W9" i="15"/>
  <c r="X9" i="15"/>
  <c r="Y9" i="15"/>
  <c r="Z9" i="15"/>
  <c r="AA9" i="15"/>
  <c r="AB9" i="15"/>
  <c r="AC9" i="15"/>
  <c r="AD9" i="15"/>
  <c r="AE9" i="15"/>
  <c r="AF9" i="15"/>
  <c r="AG9" i="15"/>
  <c r="AH9" i="15"/>
  <c r="AI9" i="15"/>
  <c r="AJ9" i="15"/>
  <c r="AK9" i="15"/>
  <c r="AL9" i="15"/>
  <c r="AM9" i="15"/>
  <c r="AN9" i="15"/>
  <c r="AO9" i="15"/>
  <c r="AP9" i="15"/>
  <c r="D10" i="15"/>
  <c r="E10" i="15"/>
  <c r="F10" i="15"/>
  <c r="G10" i="15"/>
  <c r="H10" i="15"/>
  <c r="I10" i="15"/>
  <c r="J10" i="15"/>
  <c r="K10" i="15"/>
  <c r="L10" i="15"/>
  <c r="M10" i="15"/>
  <c r="N10" i="15"/>
  <c r="O10" i="15"/>
  <c r="P10" i="15"/>
  <c r="Q10" i="15"/>
  <c r="R10" i="15"/>
  <c r="S10" i="15"/>
  <c r="T10" i="15"/>
  <c r="U10" i="15"/>
  <c r="V10" i="15"/>
  <c r="W10" i="15"/>
  <c r="X10" i="15"/>
  <c r="Y10" i="15"/>
  <c r="Z10" i="15"/>
  <c r="AA10" i="15"/>
  <c r="AB10" i="15"/>
  <c r="AC10" i="15"/>
  <c r="AD10" i="15"/>
  <c r="AE10" i="15"/>
  <c r="AF10" i="15"/>
  <c r="AG10" i="15"/>
  <c r="AH10" i="15"/>
  <c r="AI10" i="15"/>
  <c r="AJ10" i="15"/>
  <c r="AK10" i="15"/>
  <c r="AL10" i="15"/>
  <c r="AM10" i="15"/>
  <c r="AN10" i="15"/>
  <c r="AO10" i="15"/>
  <c r="AP10" i="15"/>
  <c r="D11" i="15"/>
  <c r="E11" i="15"/>
  <c r="F11" i="15"/>
  <c r="G11" i="15"/>
  <c r="H11" i="15"/>
  <c r="I11" i="15"/>
  <c r="J11" i="15"/>
  <c r="K11" i="15"/>
  <c r="L11" i="15"/>
  <c r="M11" i="15"/>
  <c r="N11" i="15"/>
  <c r="O11" i="15"/>
  <c r="P11" i="15"/>
  <c r="Q11" i="15"/>
  <c r="R11" i="15"/>
  <c r="S11" i="15"/>
  <c r="T11" i="15"/>
  <c r="U11" i="15"/>
  <c r="V11" i="15"/>
  <c r="W11" i="15"/>
  <c r="X11" i="15"/>
  <c r="Y11" i="15"/>
  <c r="Z11" i="15"/>
  <c r="AA11" i="15"/>
  <c r="AB11" i="15"/>
  <c r="AC11" i="15"/>
  <c r="AD11" i="15"/>
  <c r="AE11" i="15"/>
  <c r="AF11" i="15"/>
  <c r="AG11" i="15"/>
  <c r="AH11" i="15"/>
  <c r="AI11" i="15"/>
  <c r="AJ11" i="15"/>
  <c r="AK11" i="15"/>
  <c r="AL11" i="15"/>
  <c r="AM11" i="15"/>
  <c r="AN11" i="15"/>
  <c r="AO11" i="15"/>
  <c r="AP11" i="15"/>
  <c r="D12" i="15"/>
  <c r="E12" i="15"/>
  <c r="F12" i="15"/>
  <c r="G12" i="15"/>
  <c r="H12" i="15"/>
  <c r="I12" i="15"/>
  <c r="J12" i="15"/>
  <c r="K12" i="15"/>
  <c r="L12" i="15"/>
  <c r="M12" i="15"/>
  <c r="N12" i="15"/>
  <c r="O12" i="15"/>
  <c r="P12" i="15"/>
  <c r="Q12" i="15"/>
  <c r="R12" i="15"/>
  <c r="S12" i="15"/>
  <c r="T12" i="15"/>
  <c r="U12" i="15"/>
  <c r="V12" i="15"/>
  <c r="W12" i="15"/>
  <c r="X12" i="15"/>
  <c r="Y12" i="15"/>
  <c r="Z12" i="15"/>
  <c r="AA12" i="15"/>
  <c r="AB12" i="15"/>
  <c r="AC12" i="15"/>
  <c r="AD12" i="15"/>
  <c r="AE12" i="15"/>
  <c r="AF12" i="15"/>
  <c r="AG12" i="15"/>
  <c r="AH12" i="15"/>
  <c r="AI12" i="15"/>
  <c r="AJ12" i="15"/>
  <c r="AK12" i="15"/>
  <c r="AL12" i="15"/>
  <c r="AM12" i="15"/>
  <c r="AN12" i="15"/>
  <c r="AO12" i="15"/>
  <c r="AP12" i="15"/>
  <c r="D13" i="15"/>
  <c r="E13" i="15"/>
  <c r="F13" i="15"/>
  <c r="G13" i="15"/>
  <c r="H13" i="15"/>
  <c r="I13" i="15"/>
  <c r="J13" i="15"/>
  <c r="K13" i="15"/>
  <c r="L13" i="15"/>
  <c r="M13" i="15"/>
  <c r="N13" i="15"/>
  <c r="O13" i="15"/>
  <c r="P13" i="15"/>
  <c r="Q13" i="15"/>
  <c r="R13" i="15"/>
  <c r="S13" i="15"/>
  <c r="T13" i="15"/>
  <c r="U13" i="15"/>
  <c r="V13" i="15"/>
  <c r="W13" i="15"/>
  <c r="X13" i="15"/>
  <c r="Y13" i="15"/>
  <c r="Z13" i="15"/>
  <c r="AA13" i="15"/>
  <c r="AB13" i="15"/>
  <c r="AC13" i="15"/>
  <c r="AD13" i="15"/>
  <c r="AE13" i="15"/>
  <c r="AF13" i="15"/>
  <c r="AG13" i="15"/>
  <c r="AH13" i="15"/>
  <c r="AI13" i="15"/>
  <c r="AJ13" i="15"/>
  <c r="AK13" i="15"/>
  <c r="AL13" i="15"/>
  <c r="AM13" i="15"/>
  <c r="AN13" i="15"/>
  <c r="AO13" i="15"/>
  <c r="AP13" i="15"/>
  <c r="D14" i="15"/>
  <c r="E14" i="15"/>
  <c r="F14" i="15"/>
  <c r="G14" i="15"/>
  <c r="H14" i="15"/>
  <c r="I14" i="15"/>
  <c r="J14" i="15"/>
  <c r="K14" i="15"/>
  <c r="L14" i="15"/>
  <c r="M14" i="15"/>
  <c r="N14" i="15"/>
  <c r="O14" i="15"/>
  <c r="P14" i="15"/>
  <c r="Q14" i="15"/>
  <c r="R14" i="15"/>
  <c r="S14" i="15"/>
  <c r="T14" i="15"/>
  <c r="U14" i="15"/>
  <c r="V14" i="15"/>
  <c r="W14" i="15"/>
  <c r="X14" i="15"/>
  <c r="Y14" i="15"/>
  <c r="Z14" i="15"/>
  <c r="AA14" i="15"/>
  <c r="AB14" i="15"/>
  <c r="AC14" i="15"/>
  <c r="AD14" i="15"/>
  <c r="AE14" i="15"/>
  <c r="AF14" i="15"/>
  <c r="AG14" i="15"/>
  <c r="AH14" i="15"/>
  <c r="AI14" i="15"/>
  <c r="AJ14" i="15"/>
  <c r="AK14" i="15"/>
  <c r="AL14" i="15"/>
  <c r="AM14" i="15"/>
  <c r="AN14" i="15"/>
  <c r="AO14" i="15"/>
  <c r="AP14" i="15"/>
  <c r="D15" i="15"/>
  <c r="E15" i="15"/>
  <c r="F15" i="15"/>
  <c r="G15" i="15"/>
  <c r="H15" i="15"/>
  <c r="I15" i="15"/>
  <c r="J15" i="15"/>
  <c r="K15" i="15"/>
  <c r="L15"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AO15" i="15"/>
  <c r="AP15" i="15"/>
  <c r="D16" i="15"/>
  <c r="E16" i="15"/>
  <c r="F16" i="15"/>
  <c r="G16" i="15"/>
  <c r="H16" i="15"/>
  <c r="I16" i="15"/>
  <c r="J16" i="15"/>
  <c r="K16" i="15"/>
  <c r="L16" i="15"/>
  <c r="M16" i="15"/>
  <c r="N16" i="15"/>
  <c r="O16" i="15"/>
  <c r="P16" i="15"/>
  <c r="Q16" i="15"/>
  <c r="R16" i="15"/>
  <c r="S16" i="15"/>
  <c r="T16" i="15"/>
  <c r="U16" i="15"/>
  <c r="V16" i="15"/>
  <c r="W16" i="15"/>
  <c r="X16" i="15"/>
  <c r="Y16" i="15"/>
  <c r="Z16" i="15"/>
  <c r="AA16" i="15"/>
  <c r="AB16" i="15"/>
  <c r="AC16" i="15"/>
  <c r="AD16" i="15"/>
  <c r="AE16" i="15"/>
  <c r="AF16" i="15"/>
  <c r="AG16" i="15"/>
  <c r="AH16" i="15"/>
  <c r="AI16" i="15"/>
  <c r="AJ16" i="15"/>
  <c r="AK16" i="15"/>
  <c r="AL16" i="15"/>
  <c r="AM16" i="15"/>
  <c r="AN16" i="15"/>
  <c r="AO16" i="15"/>
  <c r="AP16" i="15"/>
  <c r="D17" i="15"/>
  <c r="E17" i="15"/>
  <c r="F17" i="15"/>
  <c r="G17" i="15"/>
  <c r="H17" i="15"/>
  <c r="I17" i="15"/>
  <c r="J17" i="15"/>
  <c r="K17" i="15"/>
  <c r="L17" i="15"/>
  <c r="M17" i="15"/>
  <c r="N17" i="15"/>
  <c r="O17" i="15"/>
  <c r="P17" i="15"/>
  <c r="Q17" i="15"/>
  <c r="R17" i="15"/>
  <c r="S17" i="15"/>
  <c r="T17" i="15"/>
  <c r="U17" i="15"/>
  <c r="V17" i="15"/>
  <c r="W17" i="15"/>
  <c r="X17" i="15"/>
  <c r="Y17" i="15"/>
  <c r="Z17" i="15"/>
  <c r="AA17" i="15"/>
  <c r="AB17" i="15"/>
  <c r="AC17" i="15"/>
  <c r="AD17" i="15"/>
  <c r="AE17" i="15"/>
  <c r="AF17" i="15"/>
  <c r="AG17" i="15"/>
  <c r="AH17" i="15"/>
  <c r="AI17" i="15"/>
  <c r="AJ17" i="15"/>
  <c r="AK17" i="15"/>
  <c r="AL17" i="15"/>
  <c r="AM17" i="15"/>
  <c r="AN17" i="15"/>
  <c r="AO17" i="15"/>
  <c r="AP17" i="15"/>
  <c r="D18" i="15"/>
  <c r="E18" i="15"/>
  <c r="F18" i="15"/>
  <c r="G18" i="15"/>
  <c r="H18" i="15"/>
  <c r="I18" i="15"/>
  <c r="J18" i="15"/>
  <c r="K18" i="15"/>
  <c r="L18" i="15"/>
  <c r="M18" i="15"/>
  <c r="N18" i="15"/>
  <c r="O18" i="15"/>
  <c r="P18" i="15"/>
  <c r="Q18" i="15"/>
  <c r="R18" i="15"/>
  <c r="S18" i="15"/>
  <c r="T18" i="15"/>
  <c r="U18" i="15"/>
  <c r="V18" i="15"/>
  <c r="W18" i="15"/>
  <c r="X18" i="15"/>
  <c r="Y18" i="15"/>
  <c r="Z18" i="15"/>
  <c r="AA18" i="15"/>
  <c r="AB18" i="15"/>
  <c r="AC18" i="15"/>
  <c r="AD18" i="15"/>
  <c r="AE18" i="15"/>
  <c r="AF18" i="15"/>
  <c r="AG18" i="15"/>
  <c r="AH18" i="15"/>
  <c r="AI18" i="15"/>
  <c r="AJ18" i="15"/>
  <c r="AK18" i="15"/>
  <c r="AL18" i="15"/>
  <c r="AM18" i="15"/>
  <c r="AN18" i="15"/>
  <c r="AO18" i="15"/>
  <c r="AP18" i="15"/>
  <c r="D19" i="15"/>
  <c r="E19" i="15"/>
  <c r="F19" i="15"/>
  <c r="G19" i="15"/>
  <c r="H19" i="15"/>
  <c r="I19" i="15"/>
  <c r="J19" i="15"/>
  <c r="K19" i="15"/>
  <c r="L19" i="15"/>
  <c r="M19" i="15"/>
  <c r="N19" i="15"/>
  <c r="O19" i="15"/>
  <c r="P19" i="15"/>
  <c r="Q19" i="15"/>
  <c r="R19" i="15"/>
  <c r="S19" i="15"/>
  <c r="T19" i="15"/>
  <c r="U19" i="15"/>
  <c r="V19" i="15"/>
  <c r="W19" i="15"/>
  <c r="X19" i="15"/>
  <c r="Y19" i="15"/>
  <c r="Z19" i="15"/>
  <c r="AA19" i="15"/>
  <c r="AB19" i="15"/>
  <c r="AC19" i="15"/>
  <c r="AD19" i="15"/>
  <c r="AE19" i="15"/>
  <c r="AF19" i="15"/>
  <c r="AG19" i="15"/>
  <c r="AH19" i="15"/>
  <c r="AI19" i="15"/>
  <c r="AJ19" i="15"/>
  <c r="AK19" i="15"/>
  <c r="AL19" i="15"/>
  <c r="AM19" i="15"/>
  <c r="AN19" i="15"/>
  <c r="AO19" i="15"/>
  <c r="AP19" i="15"/>
  <c r="D20" i="15"/>
  <c r="E20" i="15"/>
  <c r="F20" i="15"/>
  <c r="G20" i="15"/>
  <c r="H20" i="15"/>
  <c r="I20" i="15"/>
  <c r="J20" i="15"/>
  <c r="K20" i="15"/>
  <c r="L20" i="15"/>
  <c r="M20" i="15"/>
  <c r="N20" i="15"/>
  <c r="O20" i="15"/>
  <c r="P20" i="15"/>
  <c r="Q20" i="15"/>
  <c r="R20" i="15"/>
  <c r="S20" i="15"/>
  <c r="T20" i="15"/>
  <c r="U20" i="15"/>
  <c r="V20" i="15"/>
  <c r="W20" i="15"/>
  <c r="X20" i="15"/>
  <c r="Y20" i="15"/>
  <c r="Z20" i="15"/>
  <c r="AA20" i="15"/>
  <c r="AB20" i="15"/>
  <c r="AC20" i="15"/>
  <c r="AD20" i="15"/>
  <c r="AE20" i="15"/>
  <c r="AF20" i="15"/>
  <c r="AG20" i="15"/>
  <c r="AH20" i="15"/>
  <c r="AI20" i="15"/>
  <c r="AJ20" i="15"/>
  <c r="AK20" i="15"/>
  <c r="AL20" i="15"/>
  <c r="AM20" i="15"/>
  <c r="AN20" i="15"/>
  <c r="AO20" i="15"/>
  <c r="AP20" i="15"/>
  <c r="D21" i="15"/>
  <c r="E21" i="15"/>
  <c r="F21" i="15"/>
  <c r="G21" i="15"/>
  <c r="H21" i="15"/>
  <c r="I21" i="15"/>
  <c r="J21" i="15"/>
  <c r="K21" i="15"/>
  <c r="L21" i="15"/>
  <c r="M21" i="15"/>
  <c r="N21" i="15"/>
  <c r="O21" i="15"/>
  <c r="P21" i="15"/>
  <c r="Q21" i="15"/>
  <c r="R21" i="15"/>
  <c r="S21" i="15"/>
  <c r="T21" i="15"/>
  <c r="U21" i="15"/>
  <c r="V21" i="15"/>
  <c r="W21" i="15"/>
  <c r="X21" i="15"/>
  <c r="Y21" i="15"/>
  <c r="Z21" i="15"/>
  <c r="AA21" i="15"/>
  <c r="AB21" i="15"/>
  <c r="AC21" i="15"/>
  <c r="AD21" i="15"/>
  <c r="AE21" i="15"/>
  <c r="AF21" i="15"/>
  <c r="AG21" i="15"/>
  <c r="AH21" i="15"/>
  <c r="AI21" i="15"/>
  <c r="AJ21" i="15"/>
  <c r="AK21" i="15"/>
  <c r="AL21" i="15"/>
  <c r="AM21" i="15"/>
  <c r="AN21" i="15"/>
  <c r="AO21" i="15"/>
  <c r="AP21" i="15"/>
  <c r="D22" i="15"/>
  <c r="E22" i="15"/>
  <c r="F22" i="15"/>
  <c r="G22" i="15"/>
  <c r="H22" i="15"/>
  <c r="I22" i="15"/>
  <c r="J22" i="15"/>
  <c r="K22" i="15"/>
  <c r="L22" i="15"/>
  <c r="M22" i="15"/>
  <c r="N22" i="15"/>
  <c r="O22" i="15"/>
  <c r="P22" i="15"/>
  <c r="Q22" i="15"/>
  <c r="R22" i="15"/>
  <c r="S22" i="15"/>
  <c r="T22" i="15"/>
  <c r="U22" i="15"/>
  <c r="V22" i="15"/>
  <c r="W22" i="15"/>
  <c r="X22" i="15"/>
  <c r="Y22" i="15"/>
  <c r="Z22" i="15"/>
  <c r="AA22" i="15"/>
  <c r="AB22" i="15"/>
  <c r="AC22" i="15"/>
  <c r="AD22" i="15"/>
  <c r="AE22" i="15"/>
  <c r="AF22" i="15"/>
  <c r="AG22" i="15"/>
  <c r="AH22" i="15"/>
  <c r="AI22" i="15"/>
  <c r="AJ22" i="15"/>
  <c r="AK22" i="15"/>
  <c r="AL22" i="15"/>
  <c r="AM22" i="15"/>
  <c r="AN22" i="15"/>
  <c r="AO22" i="15"/>
  <c r="AP22" i="15"/>
  <c r="D23" i="15"/>
  <c r="E23" i="15"/>
  <c r="F23" i="15"/>
  <c r="G23" i="15"/>
  <c r="H23" i="15"/>
  <c r="I23" i="15"/>
  <c r="J23" i="15"/>
  <c r="K23" i="15"/>
  <c r="L23" i="15"/>
  <c r="M23" i="15"/>
  <c r="N23" i="15"/>
  <c r="O23" i="15"/>
  <c r="P23" i="15"/>
  <c r="Q23" i="15"/>
  <c r="R23" i="15"/>
  <c r="S23" i="15"/>
  <c r="T23" i="15"/>
  <c r="U23" i="15"/>
  <c r="V23" i="15"/>
  <c r="W23" i="15"/>
  <c r="X23" i="15"/>
  <c r="Y23" i="15"/>
  <c r="Z23" i="15"/>
  <c r="AA23" i="15"/>
  <c r="AB23" i="15"/>
  <c r="AC23" i="15"/>
  <c r="AD23" i="15"/>
  <c r="AE23" i="15"/>
  <c r="AF23" i="15"/>
  <c r="AG23" i="15"/>
  <c r="AH23" i="15"/>
  <c r="AI23" i="15"/>
  <c r="AJ23" i="15"/>
  <c r="AK23" i="15"/>
  <c r="AL23" i="15"/>
  <c r="AM23" i="15"/>
  <c r="AN23" i="15"/>
  <c r="AO23" i="15"/>
  <c r="AP23" i="15"/>
  <c r="D24" i="15"/>
  <c r="E24" i="15"/>
  <c r="F24" i="15"/>
  <c r="G24" i="15"/>
  <c r="H24" i="15"/>
  <c r="I24" i="15"/>
  <c r="J24" i="15"/>
  <c r="K24" i="15"/>
  <c r="L24" i="15"/>
  <c r="M24" i="15"/>
  <c r="N24" i="15"/>
  <c r="O24" i="15"/>
  <c r="P24" i="15"/>
  <c r="Q24" i="15"/>
  <c r="R24" i="15"/>
  <c r="S24" i="15"/>
  <c r="T24" i="15"/>
  <c r="U24" i="15"/>
  <c r="V24" i="15"/>
  <c r="W24" i="15"/>
  <c r="X24" i="15"/>
  <c r="Y24" i="15"/>
  <c r="Z24" i="15"/>
  <c r="AA24" i="15"/>
  <c r="AB24" i="15"/>
  <c r="AC24" i="15"/>
  <c r="AD24" i="15"/>
  <c r="AE24" i="15"/>
  <c r="AF24" i="15"/>
  <c r="AG24" i="15"/>
  <c r="AH24" i="15"/>
  <c r="AI24" i="15"/>
  <c r="AJ24" i="15"/>
  <c r="AK24" i="15"/>
  <c r="AL24" i="15"/>
  <c r="AM24" i="15"/>
  <c r="AN24" i="15"/>
  <c r="AO24" i="15"/>
  <c r="AP24" i="15"/>
  <c r="D25" i="15"/>
  <c r="E25" i="15"/>
  <c r="F25" i="15"/>
  <c r="G25" i="15"/>
  <c r="H25" i="15"/>
  <c r="I25" i="15"/>
  <c r="J25" i="15"/>
  <c r="K25" i="15"/>
  <c r="L25" i="15"/>
  <c r="M25" i="15"/>
  <c r="N25" i="15"/>
  <c r="O25" i="15"/>
  <c r="P25" i="15"/>
  <c r="Q25" i="15"/>
  <c r="R25" i="15"/>
  <c r="S25" i="15"/>
  <c r="T25" i="15"/>
  <c r="U25" i="15"/>
  <c r="V25" i="15"/>
  <c r="W25" i="15"/>
  <c r="X25" i="15"/>
  <c r="Y25" i="15"/>
  <c r="Z25" i="15"/>
  <c r="AA25" i="15"/>
  <c r="AB25" i="15"/>
  <c r="AC25" i="15"/>
  <c r="AD25" i="15"/>
  <c r="AE25" i="15"/>
  <c r="AF25" i="15"/>
  <c r="AG25" i="15"/>
  <c r="AH25" i="15"/>
  <c r="AI25" i="15"/>
  <c r="AJ25" i="15"/>
  <c r="AK25" i="15"/>
  <c r="AL25" i="15"/>
  <c r="AM25" i="15"/>
  <c r="AN25" i="15"/>
  <c r="AO25" i="15"/>
  <c r="AP25" i="15"/>
  <c r="D26" i="15"/>
  <c r="E26" i="15"/>
  <c r="F26" i="15"/>
  <c r="G26" i="15"/>
  <c r="H26" i="15"/>
  <c r="I26" i="15"/>
  <c r="J26" i="15"/>
  <c r="K26" i="15"/>
  <c r="L26" i="15"/>
  <c r="M26" i="15"/>
  <c r="N26" i="15"/>
  <c r="O26" i="15"/>
  <c r="P26" i="15"/>
  <c r="Q26" i="15"/>
  <c r="R26" i="15"/>
  <c r="S26" i="15"/>
  <c r="T26" i="15"/>
  <c r="U26" i="15"/>
  <c r="V26" i="15"/>
  <c r="W26" i="15"/>
  <c r="X26" i="15"/>
  <c r="Y26" i="15"/>
  <c r="Z26" i="15"/>
  <c r="AA26" i="15"/>
  <c r="AB26" i="15"/>
  <c r="AC26" i="15"/>
  <c r="AD26" i="15"/>
  <c r="AE26" i="15"/>
  <c r="AF26" i="15"/>
  <c r="AG26" i="15"/>
  <c r="AH26" i="15"/>
  <c r="AI26" i="15"/>
  <c r="AJ26" i="15"/>
  <c r="AK26" i="15"/>
  <c r="AL26" i="15"/>
  <c r="AM26" i="15"/>
  <c r="AN26" i="15"/>
  <c r="AO26" i="15"/>
  <c r="AP26" i="15"/>
  <c r="D27" i="15"/>
  <c r="E27" i="15"/>
  <c r="F27" i="15"/>
  <c r="G27" i="15"/>
  <c r="H27" i="15"/>
  <c r="I27" i="15"/>
  <c r="J27" i="15"/>
  <c r="K27" i="15"/>
  <c r="L27" i="15"/>
  <c r="M27" i="15"/>
  <c r="N27" i="15"/>
  <c r="O27" i="15"/>
  <c r="P27" i="15"/>
  <c r="Q27" i="15"/>
  <c r="R27" i="15"/>
  <c r="S27" i="15"/>
  <c r="T27" i="15"/>
  <c r="U27" i="15"/>
  <c r="V27" i="15"/>
  <c r="W27" i="15"/>
  <c r="X27" i="15"/>
  <c r="Y27" i="15"/>
  <c r="Z27" i="15"/>
  <c r="AA27" i="15"/>
  <c r="AB27" i="15"/>
  <c r="AC27" i="15"/>
  <c r="AD27" i="15"/>
  <c r="AE27" i="15"/>
  <c r="AF27" i="15"/>
  <c r="AG27" i="15"/>
  <c r="AH27" i="15"/>
  <c r="AI27" i="15"/>
  <c r="AJ27" i="15"/>
  <c r="AK27" i="15"/>
  <c r="AL27" i="15"/>
  <c r="AM27" i="15"/>
  <c r="AN27" i="15"/>
  <c r="AO27" i="15"/>
  <c r="AP27" i="15"/>
  <c r="D28" i="15"/>
  <c r="E28" i="15"/>
  <c r="F28" i="15"/>
  <c r="G28" i="15"/>
  <c r="H28" i="15"/>
  <c r="I28" i="15"/>
  <c r="J28" i="15"/>
  <c r="K28" i="15"/>
  <c r="L28" i="15"/>
  <c r="M28" i="15"/>
  <c r="N28" i="15"/>
  <c r="O28" i="15"/>
  <c r="P28" i="15"/>
  <c r="Q28" i="15"/>
  <c r="R28" i="15"/>
  <c r="S28" i="15"/>
  <c r="T28" i="15"/>
  <c r="U28" i="15"/>
  <c r="V28" i="15"/>
  <c r="W28" i="15"/>
  <c r="X28" i="15"/>
  <c r="Y28" i="15"/>
  <c r="Z28" i="15"/>
  <c r="AA28" i="15"/>
  <c r="AB28" i="15"/>
  <c r="AC28" i="15"/>
  <c r="AD28" i="15"/>
  <c r="AE28" i="15"/>
  <c r="AF28" i="15"/>
  <c r="AG28" i="15"/>
  <c r="AH28" i="15"/>
  <c r="AI28" i="15"/>
  <c r="AJ28" i="15"/>
  <c r="AK28" i="15"/>
  <c r="AL28" i="15"/>
  <c r="AM28" i="15"/>
  <c r="AN28" i="15"/>
  <c r="AO28" i="15"/>
  <c r="AP28" i="15"/>
  <c r="D29" i="15"/>
  <c r="E29" i="15"/>
  <c r="F29" i="15"/>
  <c r="G29" i="15"/>
  <c r="H29" i="15"/>
  <c r="I29" i="15"/>
  <c r="J29" i="15"/>
  <c r="K29" i="15"/>
  <c r="L29" i="15"/>
  <c r="M29" i="15"/>
  <c r="N29" i="15"/>
  <c r="O29" i="15"/>
  <c r="P29" i="15"/>
  <c r="Q29" i="15"/>
  <c r="R29" i="15"/>
  <c r="S29" i="15"/>
  <c r="T29" i="15"/>
  <c r="U29" i="15"/>
  <c r="V29" i="15"/>
  <c r="W29" i="15"/>
  <c r="X29" i="15"/>
  <c r="Y29" i="15"/>
  <c r="Z29" i="15"/>
  <c r="AA29" i="15"/>
  <c r="AB29" i="15"/>
  <c r="AC29" i="15"/>
  <c r="AD29" i="15"/>
  <c r="AE29" i="15"/>
  <c r="AF29" i="15"/>
  <c r="AG29" i="15"/>
  <c r="AH29" i="15"/>
  <c r="AI29" i="15"/>
  <c r="AJ29" i="15"/>
  <c r="AK29" i="15"/>
  <c r="AL29" i="15"/>
  <c r="AM29" i="15"/>
  <c r="AN29" i="15"/>
  <c r="AO29" i="15"/>
  <c r="AP29" i="15"/>
  <c r="D30" i="15"/>
  <c r="E30" i="15"/>
  <c r="F30" i="15"/>
  <c r="G30" i="15"/>
  <c r="H30" i="15"/>
  <c r="I30" i="15"/>
  <c r="J30" i="15"/>
  <c r="K30" i="15"/>
  <c r="L30" i="15"/>
  <c r="M30" i="15"/>
  <c r="N30" i="15"/>
  <c r="O30" i="15"/>
  <c r="P30" i="15"/>
  <c r="Q30" i="15"/>
  <c r="R30" i="15"/>
  <c r="S30" i="15"/>
  <c r="T30" i="15"/>
  <c r="U30" i="15"/>
  <c r="V30" i="15"/>
  <c r="W30" i="15"/>
  <c r="X30" i="15"/>
  <c r="Y30" i="15"/>
  <c r="Z30" i="15"/>
  <c r="AA30" i="15"/>
  <c r="AB30" i="15"/>
  <c r="AC30" i="15"/>
  <c r="AD30" i="15"/>
  <c r="AE30" i="15"/>
  <c r="AF30" i="15"/>
  <c r="AG30" i="15"/>
  <c r="AH30" i="15"/>
  <c r="AI30" i="15"/>
  <c r="AJ30" i="15"/>
  <c r="AK30" i="15"/>
  <c r="AL30" i="15"/>
  <c r="AM30" i="15"/>
  <c r="AN30" i="15"/>
  <c r="AO30" i="15"/>
  <c r="AP30" i="15"/>
  <c r="D31" i="15"/>
  <c r="E31" i="15"/>
  <c r="F31" i="15"/>
  <c r="G31" i="15"/>
  <c r="H31" i="15"/>
  <c r="I31" i="15"/>
  <c r="J31" i="15"/>
  <c r="K31" i="15"/>
  <c r="L31" i="15"/>
  <c r="M31" i="15"/>
  <c r="N31" i="15"/>
  <c r="O31" i="15"/>
  <c r="P31" i="15"/>
  <c r="Q31" i="15"/>
  <c r="R31" i="15"/>
  <c r="S31" i="15"/>
  <c r="T31" i="15"/>
  <c r="U31" i="15"/>
  <c r="V31" i="15"/>
  <c r="W31" i="15"/>
  <c r="X31" i="15"/>
  <c r="Y31" i="15"/>
  <c r="Z31" i="15"/>
  <c r="AA31" i="15"/>
  <c r="AB31" i="15"/>
  <c r="AC31" i="15"/>
  <c r="AD31" i="15"/>
  <c r="AE31" i="15"/>
  <c r="AF31" i="15"/>
  <c r="AG31" i="15"/>
  <c r="AH31" i="15"/>
  <c r="AI31" i="15"/>
  <c r="AJ31" i="15"/>
  <c r="AK31" i="15"/>
  <c r="AL31" i="15"/>
  <c r="AM31" i="15"/>
  <c r="AN31" i="15"/>
  <c r="AO31" i="15"/>
  <c r="AP31" i="15"/>
  <c r="D32" i="15"/>
  <c r="E32" i="15"/>
  <c r="F32" i="15"/>
  <c r="G32" i="15"/>
  <c r="H32" i="15"/>
  <c r="I32" i="15"/>
  <c r="J32" i="15"/>
  <c r="K32" i="15"/>
  <c r="L32" i="15"/>
  <c r="M32" i="15"/>
  <c r="N32" i="15"/>
  <c r="O32" i="15"/>
  <c r="P32" i="15"/>
  <c r="Q32" i="15"/>
  <c r="R32" i="15"/>
  <c r="S32" i="15"/>
  <c r="T32" i="15"/>
  <c r="U32" i="15"/>
  <c r="V32" i="15"/>
  <c r="W32" i="15"/>
  <c r="X32" i="15"/>
  <c r="Y32" i="15"/>
  <c r="Z32" i="15"/>
  <c r="AA32" i="15"/>
  <c r="AB32" i="15"/>
  <c r="AC32" i="15"/>
  <c r="AD32" i="15"/>
  <c r="AE32" i="15"/>
  <c r="AF32" i="15"/>
  <c r="AG32" i="15"/>
  <c r="AH32" i="15"/>
  <c r="AI32" i="15"/>
  <c r="AJ32" i="15"/>
  <c r="AK32" i="15"/>
  <c r="AL32" i="15"/>
  <c r="AM32" i="15"/>
  <c r="AN32" i="15"/>
  <c r="AO32" i="15"/>
  <c r="AP32" i="15"/>
  <c r="D33" i="15"/>
  <c r="E33" i="15"/>
  <c r="F33" i="15"/>
  <c r="G33" i="15"/>
  <c r="H33" i="15"/>
  <c r="I33" i="15"/>
  <c r="J33" i="15"/>
  <c r="K33" i="15"/>
  <c r="L33" i="15"/>
  <c r="M33" i="15"/>
  <c r="N33" i="15"/>
  <c r="O33" i="15"/>
  <c r="P33" i="15"/>
  <c r="Q33" i="15"/>
  <c r="R33" i="15"/>
  <c r="S33" i="15"/>
  <c r="T33" i="15"/>
  <c r="U33" i="15"/>
  <c r="V33" i="15"/>
  <c r="W33" i="15"/>
  <c r="X33" i="15"/>
  <c r="Y33" i="15"/>
  <c r="Z33" i="15"/>
  <c r="AA33" i="15"/>
  <c r="AB33" i="15"/>
  <c r="AC33" i="15"/>
  <c r="AD33" i="15"/>
  <c r="AE33" i="15"/>
  <c r="AF33" i="15"/>
  <c r="AG33" i="15"/>
  <c r="AH33" i="15"/>
  <c r="AI33" i="15"/>
  <c r="AJ33" i="15"/>
  <c r="AK33" i="15"/>
  <c r="AL33" i="15"/>
  <c r="AM33" i="15"/>
  <c r="AN33" i="15"/>
  <c r="AO33" i="15"/>
  <c r="AP33" i="15"/>
  <c r="D34" i="15"/>
  <c r="E34" i="15"/>
  <c r="F34" i="15"/>
  <c r="G34" i="15"/>
  <c r="H34" i="15"/>
  <c r="I34" i="15"/>
  <c r="J34" i="15"/>
  <c r="K34" i="15"/>
  <c r="L34" i="15"/>
  <c r="M34" i="15"/>
  <c r="N34" i="15"/>
  <c r="O34" i="15"/>
  <c r="P34" i="15"/>
  <c r="Q34" i="15"/>
  <c r="R34" i="15"/>
  <c r="S34" i="15"/>
  <c r="T34" i="15"/>
  <c r="U34" i="15"/>
  <c r="V34" i="15"/>
  <c r="W34" i="15"/>
  <c r="X34" i="15"/>
  <c r="Y34" i="15"/>
  <c r="Z34" i="15"/>
  <c r="AA34" i="15"/>
  <c r="AB34" i="15"/>
  <c r="AC34" i="15"/>
  <c r="AD34" i="15"/>
  <c r="AE34" i="15"/>
  <c r="AF34" i="15"/>
  <c r="AG34" i="15"/>
  <c r="AH34" i="15"/>
  <c r="AI34" i="15"/>
  <c r="AJ34" i="15"/>
  <c r="AK34" i="15"/>
  <c r="AL34" i="15"/>
  <c r="AM34" i="15"/>
  <c r="AN34" i="15"/>
  <c r="AO34" i="15"/>
  <c r="AP34" i="15"/>
  <c r="D35" i="15"/>
  <c r="E35" i="15"/>
  <c r="F35" i="15"/>
  <c r="G35" i="15"/>
  <c r="H35" i="15"/>
  <c r="I35" i="15"/>
  <c r="J35" i="15"/>
  <c r="K35" i="15"/>
  <c r="L35" i="15"/>
  <c r="M35" i="15"/>
  <c r="N35" i="15"/>
  <c r="O35" i="15"/>
  <c r="P35" i="15"/>
  <c r="Q35" i="15"/>
  <c r="R35" i="15"/>
  <c r="S35" i="15"/>
  <c r="T35" i="15"/>
  <c r="U35" i="15"/>
  <c r="V35" i="15"/>
  <c r="W35" i="15"/>
  <c r="X35" i="15"/>
  <c r="Y35" i="15"/>
  <c r="Z35" i="15"/>
  <c r="AA35" i="15"/>
  <c r="AB35" i="15"/>
  <c r="AC35" i="15"/>
  <c r="AD35" i="15"/>
  <c r="AE35" i="15"/>
  <c r="AF35" i="15"/>
  <c r="AG35" i="15"/>
  <c r="AH35" i="15"/>
  <c r="AI35" i="15"/>
  <c r="AJ35" i="15"/>
  <c r="AK35" i="15"/>
  <c r="AL35" i="15"/>
  <c r="AM35" i="15"/>
  <c r="AN35" i="15"/>
  <c r="AO35" i="15"/>
  <c r="AP35" i="15"/>
  <c r="D36" i="15"/>
  <c r="E36" i="15"/>
  <c r="F36" i="15"/>
  <c r="G36" i="15"/>
  <c r="H36" i="15"/>
  <c r="I36" i="15"/>
  <c r="J36" i="15"/>
  <c r="K36" i="15"/>
  <c r="L36" i="15"/>
  <c r="M36" i="15"/>
  <c r="N36" i="15"/>
  <c r="O36" i="15"/>
  <c r="P36" i="15"/>
  <c r="Q36" i="15"/>
  <c r="R36" i="15"/>
  <c r="S36" i="15"/>
  <c r="T36" i="15"/>
  <c r="U36" i="15"/>
  <c r="V36" i="15"/>
  <c r="W36" i="15"/>
  <c r="X36" i="15"/>
  <c r="Y36" i="15"/>
  <c r="Z36" i="15"/>
  <c r="AA36" i="15"/>
  <c r="AB36" i="15"/>
  <c r="AC36" i="15"/>
  <c r="AD36" i="15"/>
  <c r="AE36" i="15"/>
  <c r="AF36" i="15"/>
  <c r="AG36" i="15"/>
  <c r="AH36" i="15"/>
  <c r="AI36" i="15"/>
  <c r="AJ36" i="15"/>
  <c r="AK36" i="15"/>
  <c r="AL36" i="15"/>
  <c r="AM36" i="15"/>
  <c r="AN36" i="15"/>
  <c r="AO36" i="15"/>
  <c r="AP36" i="15"/>
  <c r="D37" i="15"/>
  <c r="E37" i="15"/>
  <c r="F37" i="15"/>
  <c r="G37" i="15"/>
  <c r="H37" i="15"/>
  <c r="I37" i="15"/>
  <c r="J37" i="15"/>
  <c r="K37" i="15"/>
  <c r="L37" i="15"/>
  <c r="M37" i="15"/>
  <c r="N37" i="15"/>
  <c r="O37" i="15"/>
  <c r="P37" i="15"/>
  <c r="Q37" i="15"/>
  <c r="R37" i="15"/>
  <c r="S37" i="15"/>
  <c r="T37" i="15"/>
  <c r="U37" i="15"/>
  <c r="V37" i="15"/>
  <c r="W37" i="15"/>
  <c r="X37" i="15"/>
  <c r="Y37" i="15"/>
  <c r="Z37" i="15"/>
  <c r="AA37" i="15"/>
  <c r="AB37" i="15"/>
  <c r="AC37" i="15"/>
  <c r="AD37" i="15"/>
  <c r="AE37" i="15"/>
  <c r="AF37" i="15"/>
  <c r="AG37" i="15"/>
  <c r="AH37" i="15"/>
  <c r="AI37" i="15"/>
  <c r="AJ37" i="15"/>
  <c r="AK37" i="15"/>
  <c r="AL37" i="15"/>
  <c r="AM37" i="15"/>
  <c r="AN37" i="15"/>
  <c r="AO37" i="15"/>
  <c r="AP37" i="15"/>
  <c r="D38" i="15"/>
  <c r="E38" i="15"/>
  <c r="F38" i="15"/>
  <c r="G38" i="15"/>
  <c r="H38" i="15"/>
  <c r="I38" i="15"/>
  <c r="J38" i="15"/>
  <c r="K38" i="15"/>
  <c r="L38" i="15"/>
  <c r="M38" i="15"/>
  <c r="N38" i="15"/>
  <c r="O38" i="15"/>
  <c r="P38" i="15"/>
  <c r="Q38" i="15"/>
  <c r="R38" i="15"/>
  <c r="S38" i="15"/>
  <c r="T38" i="15"/>
  <c r="U38" i="15"/>
  <c r="V38" i="15"/>
  <c r="W38" i="15"/>
  <c r="X38" i="15"/>
  <c r="Y38" i="15"/>
  <c r="Z38" i="15"/>
  <c r="AA38" i="15"/>
  <c r="AB38" i="15"/>
  <c r="AC38" i="15"/>
  <c r="AD38" i="15"/>
  <c r="AE38" i="15"/>
  <c r="AF38" i="15"/>
  <c r="AG38" i="15"/>
  <c r="AH38" i="15"/>
  <c r="AI38" i="15"/>
  <c r="AJ38" i="15"/>
  <c r="AK38" i="15"/>
  <c r="AL38" i="15"/>
  <c r="AM38" i="15"/>
  <c r="AN38" i="15"/>
  <c r="AO38" i="15"/>
  <c r="AP38" i="15"/>
  <c r="D39" i="15"/>
  <c r="E39" i="15"/>
  <c r="F39" i="15"/>
  <c r="G39" i="15"/>
  <c r="H39" i="15"/>
  <c r="I39" i="15"/>
  <c r="J39" i="15"/>
  <c r="K39" i="15"/>
  <c r="L39" i="15"/>
  <c r="M39" i="15"/>
  <c r="N39" i="15"/>
  <c r="O39" i="15"/>
  <c r="P39" i="15"/>
  <c r="Q39" i="15"/>
  <c r="R39" i="15"/>
  <c r="S39" i="15"/>
  <c r="T39" i="15"/>
  <c r="U39" i="15"/>
  <c r="V39" i="15"/>
  <c r="W39" i="15"/>
  <c r="X39" i="15"/>
  <c r="Y39" i="15"/>
  <c r="Z39" i="15"/>
  <c r="AA39" i="15"/>
  <c r="AB39" i="15"/>
  <c r="AC39" i="15"/>
  <c r="AD39" i="15"/>
  <c r="AE39" i="15"/>
  <c r="AF39" i="15"/>
  <c r="AG39" i="15"/>
  <c r="AH39" i="15"/>
  <c r="AI39" i="15"/>
  <c r="AJ39" i="15"/>
  <c r="AK39" i="15"/>
  <c r="AL39" i="15"/>
  <c r="AM39" i="15"/>
  <c r="AN39" i="15"/>
  <c r="AO39" i="15"/>
  <c r="AP39"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AF40" i="15"/>
  <c r="AG40" i="15"/>
  <c r="AH40" i="15"/>
  <c r="AI40" i="15"/>
  <c r="AJ40" i="15"/>
  <c r="AK40" i="15"/>
  <c r="AL40" i="15"/>
  <c r="AM40" i="15"/>
  <c r="AN40" i="15"/>
  <c r="AO40" i="15"/>
  <c r="AP40"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AF41" i="15"/>
  <c r="AG41" i="15"/>
  <c r="AH41" i="15"/>
  <c r="AI41" i="15"/>
  <c r="AJ41" i="15"/>
  <c r="AK41" i="15"/>
  <c r="AL41" i="15"/>
  <c r="AM41" i="15"/>
  <c r="AN41" i="15"/>
  <c r="AO41" i="15"/>
  <c r="AP41"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AF42" i="15"/>
  <c r="AG42" i="15"/>
  <c r="AH42" i="15"/>
  <c r="AI42" i="15"/>
  <c r="AJ42" i="15"/>
  <c r="AK42" i="15"/>
  <c r="AL42" i="15"/>
  <c r="AM42" i="15"/>
  <c r="AN42" i="15"/>
  <c r="AO42" i="15"/>
  <c r="AP42"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AF43" i="15"/>
  <c r="AG43" i="15"/>
  <c r="AH43" i="15"/>
  <c r="AI43" i="15"/>
  <c r="AJ43" i="15"/>
  <c r="AK43" i="15"/>
  <c r="AL43" i="15"/>
  <c r="AM43" i="15"/>
  <c r="AN43" i="15"/>
  <c r="AO43" i="15"/>
  <c r="AP43"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AF44" i="15"/>
  <c r="AG44" i="15"/>
  <c r="AH44" i="15"/>
  <c r="AI44" i="15"/>
  <c r="AJ44" i="15"/>
  <c r="AK44" i="15"/>
  <c r="AL44" i="15"/>
  <c r="AM44" i="15"/>
  <c r="AN44" i="15"/>
  <c r="AO44" i="15"/>
  <c r="AP44"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AF45" i="15"/>
  <c r="AG45" i="15"/>
  <c r="AH45" i="15"/>
  <c r="AI45" i="15"/>
  <c r="AJ45" i="15"/>
  <c r="AK45" i="15"/>
  <c r="AL45" i="15"/>
  <c r="AM45" i="15"/>
  <c r="AN45" i="15"/>
  <c r="AO45" i="15"/>
  <c r="AP45"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AF46" i="15"/>
  <c r="AG46" i="15"/>
  <c r="AH46" i="15"/>
  <c r="AI46" i="15"/>
  <c r="AJ46" i="15"/>
  <c r="AK46" i="15"/>
  <c r="AL46" i="15"/>
  <c r="AM46" i="15"/>
  <c r="AN46" i="15"/>
  <c r="AO46" i="15"/>
  <c r="AP46"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AF47" i="15"/>
  <c r="AG47" i="15"/>
  <c r="AH47" i="15"/>
  <c r="AI47" i="15"/>
  <c r="AJ47" i="15"/>
  <c r="AK47" i="15"/>
  <c r="AL47" i="15"/>
  <c r="AM47" i="15"/>
  <c r="AN47" i="15"/>
  <c r="AO47" i="15"/>
  <c r="AP47"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AF48" i="15"/>
  <c r="AG48" i="15"/>
  <c r="AH48" i="15"/>
  <c r="AI48" i="15"/>
  <c r="AJ48" i="15"/>
  <c r="AK48" i="15"/>
  <c r="AL48" i="15"/>
  <c r="AM48" i="15"/>
  <c r="AN48" i="15"/>
  <c r="AO48" i="15"/>
  <c r="AP48"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AF49" i="15"/>
  <c r="AG49" i="15"/>
  <c r="AH49" i="15"/>
  <c r="AI49" i="15"/>
  <c r="AJ49" i="15"/>
  <c r="AK49" i="15"/>
  <c r="AL49" i="15"/>
  <c r="AM49" i="15"/>
  <c r="AN49" i="15"/>
  <c r="AO49" i="15"/>
  <c r="AP49"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AF50" i="15"/>
  <c r="AG50" i="15"/>
  <c r="AH50" i="15"/>
  <c r="AI50" i="15"/>
  <c r="AJ50" i="15"/>
  <c r="AK50" i="15"/>
  <c r="AL50" i="15"/>
  <c r="AM50" i="15"/>
  <c r="AN50" i="15"/>
  <c r="AO50" i="15"/>
  <c r="AP50"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AF51" i="15"/>
  <c r="AG51" i="15"/>
  <c r="AH51" i="15"/>
  <c r="AI51" i="15"/>
  <c r="AJ51" i="15"/>
  <c r="AK51" i="15"/>
  <c r="AL51" i="15"/>
  <c r="AM51" i="15"/>
  <c r="AN51" i="15"/>
  <c r="AO51" i="15"/>
  <c r="AP51" i="15"/>
  <c r="C3" i="15"/>
  <c r="C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2" i="15"/>
  <c r="A2" i="15"/>
  <c r="B2" i="15"/>
  <c r="A3" i="15"/>
  <c r="B3" i="15"/>
  <c r="A4" i="15"/>
  <c r="B4" i="15"/>
  <c r="A5" i="15"/>
  <c r="B5" i="15"/>
  <c r="A6" i="15"/>
  <c r="B6" i="15"/>
  <c r="A7" i="15"/>
  <c r="B7" i="15"/>
  <c r="A8" i="15"/>
  <c r="B8" i="15"/>
  <c r="A9" i="15"/>
  <c r="B9" i="15"/>
  <c r="A10" i="15"/>
  <c r="B10" i="15"/>
  <c r="A11" i="15"/>
  <c r="B11" i="15"/>
  <c r="A12" i="15"/>
  <c r="B12" i="15"/>
  <c r="A13" i="15"/>
  <c r="B13" i="15"/>
  <c r="A14" i="15"/>
  <c r="B14" i="15"/>
  <c r="A15" i="15"/>
  <c r="B15" i="15"/>
  <c r="A16" i="15"/>
  <c r="B16" i="15"/>
  <c r="A17" i="15"/>
  <c r="B17" i="15"/>
  <c r="A18" i="15"/>
  <c r="B18" i="15"/>
  <c r="A19" i="15"/>
  <c r="B19" i="15"/>
  <c r="A20" i="15"/>
  <c r="B20" i="15"/>
  <c r="A21" i="15"/>
  <c r="B21" i="15"/>
  <c r="A22" i="15"/>
  <c r="B22" i="15"/>
  <c r="A23" i="15"/>
  <c r="B23" i="15"/>
  <c r="A24" i="15"/>
  <c r="B24" i="15"/>
  <c r="A25" i="15"/>
  <c r="B25" i="15"/>
  <c r="A26" i="15"/>
  <c r="B26" i="15"/>
  <c r="A27" i="15"/>
  <c r="B27" i="15"/>
  <c r="A28" i="15"/>
  <c r="B28" i="15"/>
  <c r="A29" i="15"/>
  <c r="B29" i="15"/>
  <c r="A30" i="15"/>
  <c r="B30" i="15"/>
  <c r="A31" i="15"/>
  <c r="B31" i="15"/>
  <c r="A32" i="15"/>
  <c r="B32" i="15"/>
  <c r="A33" i="15"/>
  <c r="B33" i="15"/>
  <c r="A34" i="15"/>
  <c r="B34" i="15"/>
  <c r="A35" i="15"/>
  <c r="B35" i="15"/>
  <c r="A36" i="15"/>
  <c r="B36" i="15"/>
  <c r="A37" i="15"/>
  <c r="B37" i="15"/>
  <c r="A38" i="15"/>
  <c r="B38" i="15"/>
  <c r="A39" i="15"/>
  <c r="B39" i="15"/>
  <c r="A40" i="15"/>
  <c r="B40" i="15"/>
  <c r="A41" i="15"/>
  <c r="B41" i="15"/>
  <c r="A42" i="15"/>
  <c r="B42" i="15"/>
  <c r="A43" i="15"/>
  <c r="B43" i="15"/>
  <c r="A44" i="15"/>
  <c r="B44" i="15"/>
  <c r="A45" i="15"/>
  <c r="B45" i="15"/>
  <c r="A46" i="15"/>
  <c r="B46" i="15"/>
  <c r="A47" i="15"/>
  <c r="B47" i="15"/>
  <c r="A48" i="15"/>
  <c r="B48" i="15"/>
  <c r="A49" i="15"/>
  <c r="B49" i="15"/>
  <c r="A50" i="15"/>
  <c r="B50" i="15"/>
  <c r="A51" i="15"/>
  <c r="B51" i="15"/>
  <c r="AP1" i="15"/>
  <c r="AL1" i="15"/>
  <c r="AO1" i="15"/>
  <c r="B1" i="15"/>
  <c r="D1" i="15"/>
  <c r="H1" i="15"/>
  <c r="K1" i="15"/>
  <c r="N1" i="15"/>
  <c r="P1" i="15"/>
  <c r="S1" i="15"/>
  <c r="V1" i="15"/>
  <c r="X1" i="15"/>
  <c r="AA1" i="15"/>
  <c r="AD1" i="15"/>
  <c r="AF1" i="15"/>
  <c r="AI1" i="15"/>
  <c r="A1" i="15"/>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2" i="14"/>
  <c r="AP1" i="14"/>
  <c r="AM1" i="14"/>
  <c r="AM1" i="15" s="1"/>
  <c r="AN1" i="14"/>
  <c r="AN1" i="15" s="1"/>
  <c r="AO1" i="14"/>
  <c r="D1" i="14"/>
  <c r="E1" i="14"/>
  <c r="E1" i="15" s="1"/>
  <c r="F1" i="14"/>
  <c r="F1" i="15" s="1"/>
  <c r="G1" i="14"/>
  <c r="G1" i="15" s="1"/>
  <c r="H1" i="14"/>
  <c r="I1" i="14"/>
  <c r="I1" i="15" s="1"/>
  <c r="J1" i="14"/>
  <c r="J1" i="15" s="1"/>
  <c r="K1" i="14"/>
  <c r="L1" i="14"/>
  <c r="L1" i="15" s="1"/>
  <c r="M1" i="14"/>
  <c r="M1" i="15" s="1"/>
  <c r="N1" i="14"/>
  <c r="O1" i="14"/>
  <c r="O1" i="15" s="1"/>
  <c r="P1" i="14"/>
  <c r="Q1" i="14"/>
  <c r="Q1" i="15" s="1"/>
  <c r="R1" i="14"/>
  <c r="R1" i="15" s="1"/>
  <c r="S1" i="14"/>
  <c r="T1" i="14"/>
  <c r="T1" i="15" s="1"/>
  <c r="U1" i="14"/>
  <c r="U1" i="15" s="1"/>
  <c r="V1" i="14"/>
  <c r="W1" i="14"/>
  <c r="W1" i="15" s="1"/>
  <c r="X1" i="14"/>
  <c r="Y1" i="14"/>
  <c r="Y1" i="15" s="1"/>
  <c r="Z1" i="14"/>
  <c r="Z1" i="15" s="1"/>
  <c r="AA1" i="14"/>
  <c r="AB1" i="14"/>
  <c r="AB1" i="15" s="1"/>
  <c r="AC1" i="14"/>
  <c r="AC1" i="15" s="1"/>
  <c r="AD1" i="14"/>
  <c r="AE1" i="14"/>
  <c r="AE1" i="15" s="1"/>
  <c r="AF1" i="14"/>
  <c r="AG1" i="14"/>
  <c r="AG1" i="15" s="1"/>
  <c r="AH1" i="14"/>
  <c r="AH1" i="15" s="1"/>
  <c r="AI1" i="14"/>
  <c r="AJ1" i="14"/>
  <c r="AJ1" i="15" s="1"/>
  <c r="AK1" i="14"/>
  <c r="AK1" i="15" s="1"/>
  <c r="AL1" i="14"/>
  <c r="C1" i="14"/>
  <c r="C1" i="15" s="1"/>
  <c r="A2" i="14"/>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1" i="14"/>
  <c r="C25" i="1"/>
  <c r="B37" i="2"/>
  <c r="B38" i="1" s="1"/>
  <c r="Z2" i="1"/>
  <c r="AA2" i="1"/>
  <c r="AB2" i="1"/>
  <c r="AC2" i="1"/>
  <c r="AD2" i="1"/>
  <c r="AE2" i="1"/>
  <c r="AF2" i="1"/>
  <c r="AG2" i="1"/>
  <c r="AH2" i="1"/>
  <c r="AI2" i="1"/>
  <c r="AJ2" i="1"/>
  <c r="AK2" i="1"/>
  <c r="AL2" i="1"/>
  <c r="AM2" i="1"/>
  <c r="AN2" i="1"/>
  <c r="AO2" i="1"/>
  <c r="AP2" i="1"/>
  <c r="AQ2" i="1"/>
  <c r="I2" i="1"/>
  <c r="J2" i="1"/>
  <c r="K2" i="1"/>
  <c r="L2" i="1"/>
  <c r="M2" i="1"/>
  <c r="N2" i="1"/>
  <c r="O2" i="1"/>
  <c r="P2" i="1"/>
  <c r="Q2" i="1"/>
  <c r="R2" i="1"/>
  <c r="S2" i="1"/>
  <c r="T2" i="1"/>
  <c r="U2" i="1"/>
  <c r="V2" i="1"/>
  <c r="W2" i="1"/>
  <c r="X2" i="1"/>
  <c r="Y2" i="1"/>
  <c r="H2" i="4"/>
  <c r="I2" i="4"/>
  <c r="J2" i="4"/>
  <c r="K2" i="4"/>
  <c r="L2" i="4"/>
  <c r="M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C18" i="1"/>
  <c r="C19" i="1"/>
  <c r="C20" i="1"/>
  <c r="D20" i="1" s="1"/>
  <c r="D20" i="16" s="1"/>
  <c r="C21" i="1"/>
  <c r="D21" i="1" s="1"/>
  <c r="D21" i="16" s="1"/>
  <c r="C22" i="1"/>
  <c r="D22" i="1" s="1"/>
  <c r="D22" i="16" s="1"/>
  <c r="C23" i="1"/>
  <c r="C24" i="1"/>
  <c r="C26" i="1"/>
  <c r="AJ26" i="1" s="1"/>
  <c r="C27" i="1"/>
  <c r="AC27" i="1" s="1"/>
  <c r="C28" i="1"/>
  <c r="C29" i="1"/>
  <c r="O29" i="1" s="1"/>
  <c r="C30" i="1"/>
  <c r="H30" i="1" s="1"/>
  <c r="C31" i="1"/>
  <c r="AG31" i="1" s="1"/>
  <c r="C32" i="1"/>
  <c r="Z32" i="1" s="1"/>
  <c r="C33" i="1"/>
  <c r="S33" i="1" s="1"/>
  <c r="C34" i="1"/>
  <c r="L34" i="1" s="1"/>
  <c r="C35" i="1"/>
  <c r="C36" i="1"/>
  <c r="D36" i="1" s="1"/>
  <c r="D36" i="16" s="1"/>
  <c r="C37" i="1"/>
  <c r="W37" i="1" s="1"/>
  <c r="C38" i="1"/>
  <c r="P38" i="1" s="1"/>
  <c r="C39" i="1"/>
  <c r="AK39" i="1" s="1"/>
  <c r="C40" i="1"/>
  <c r="F40" i="1" s="1"/>
  <c r="C41" i="1"/>
  <c r="AM41" i="1" s="1"/>
  <c r="C42" i="1"/>
  <c r="H42" i="1" s="1"/>
  <c r="C43" i="1"/>
  <c r="AO43" i="1" s="1"/>
  <c r="C44" i="1"/>
  <c r="R44" i="1" s="1"/>
  <c r="C45" i="1"/>
  <c r="AQ45" i="1" s="1"/>
  <c r="C46" i="1"/>
  <c r="L46" i="1" s="1"/>
  <c r="C47" i="1"/>
  <c r="E47" i="1" s="1"/>
  <c r="C48" i="1"/>
  <c r="N48" i="1" s="1"/>
  <c r="C49" i="1"/>
  <c r="C50" i="1"/>
  <c r="P50" i="1" s="1"/>
  <c r="C51" i="1"/>
  <c r="P51" i="1" s="1"/>
  <c r="C52" i="1"/>
  <c r="E52" i="1" s="1"/>
  <c r="E52" i="16" s="1"/>
  <c r="AI2" i="7"/>
  <c r="AJ2" i="7"/>
  <c r="AK2" i="7"/>
  <c r="AL2" i="7"/>
  <c r="AM2" i="7"/>
  <c r="AN2" i="7"/>
  <c r="AO2" i="7"/>
  <c r="AP2" i="7"/>
  <c r="H2" i="7"/>
  <c r="I2" i="7"/>
  <c r="J2" i="7"/>
  <c r="K2" i="7"/>
  <c r="L2" i="7"/>
  <c r="M2" i="7"/>
  <c r="N2" i="7"/>
  <c r="O2" i="7"/>
  <c r="P2" i="7"/>
  <c r="Q2" i="7"/>
  <c r="R2" i="7"/>
  <c r="S2" i="7"/>
  <c r="T2" i="7"/>
  <c r="U2" i="7"/>
  <c r="V2" i="7"/>
  <c r="W2" i="7"/>
  <c r="X2" i="7"/>
  <c r="Y2" i="7"/>
  <c r="Z2" i="7"/>
  <c r="AA2" i="7"/>
  <c r="AB2" i="7"/>
  <c r="AC2" i="7"/>
  <c r="AD2" i="7"/>
  <c r="AE2" i="7"/>
  <c r="AF2" i="7"/>
  <c r="AG2" i="7"/>
  <c r="AH2" i="7"/>
  <c r="A249" i="3"/>
  <c r="A250" i="3" s="1"/>
  <c r="A251" i="3" s="1"/>
  <c r="A244" i="3"/>
  <c r="A239" i="3"/>
  <c r="A234" i="3"/>
  <c r="A235" i="3" s="1"/>
  <c r="A229" i="3"/>
  <c r="A224" i="3"/>
  <c r="A219" i="3"/>
  <c r="A214" i="3"/>
  <c r="A209" i="3"/>
  <c r="A210" i="3" s="1"/>
  <c r="A211" i="3" s="1"/>
  <c r="A204" i="3"/>
  <c r="A199" i="3"/>
  <c r="A194" i="3"/>
  <c r="A195" i="3" s="1"/>
  <c r="A189" i="3"/>
  <c r="A184" i="3"/>
  <c r="A183" i="7" s="1"/>
  <c r="A179" i="3"/>
  <c r="A174" i="3"/>
  <c r="A169" i="3"/>
  <c r="A170" i="3" s="1"/>
  <c r="A171" i="3" s="1"/>
  <c r="A164" i="3"/>
  <c r="A159" i="3"/>
  <c r="A154" i="3"/>
  <c r="A155" i="3" s="1"/>
  <c r="A149" i="3"/>
  <c r="A144" i="3"/>
  <c r="A143" i="7" s="1"/>
  <c r="A139" i="3"/>
  <c r="A134" i="3"/>
  <c r="A129" i="3"/>
  <c r="A130" i="3" s="1"/>
  <c r="A131" i="3" s="1"/>
  <c r="A124" i="3"/>
  <c r="A119" i="3"/>
  <c r="A114" i="3"/>
  <c r="A115" i="3" s="1"/>
  <c r="A109" i="3"/>
  <c r="A104" i="3"/>
  <c r="A99" i="3"/>
  <c r="A94" i="3"/>
  <c r="A89" i="3"/>
  <c r="A90" i="3" s="1"/>
  <c r="A91" i="3" s="1"/>
  <c r="A84" i="3"/>
  <c r="A79" i="3"/>
  <c r="A74" i="3"/>
  <c r="A75" i="3" s="1"/>
  <c r="A69" i="3"/>
  <c r="A64" i="3"/>
  <c r="A59" i="3"/>
  <c r="A60" i="3" s="1"/>
  <c r="A61" i="3" s="1"/>
  <c r="A54" i="3"/>
  <c r="A49" i="3"/>
  <c r="A44" i="3"/>
  <c r="A45" i="3" s="1"/>
  <c r="A39" i="3"/>
  <c r="A34" i="3"/>
  <c r="A29" i="3"/>
  <c r="A28" i="2"/>
  <c r="A29" i="1" s="1"/>
  <c r="B28" i="2"/>
  <c r="B29" i="1" s="1"/>
  <c r="A29" i="2"/>
  <c r="A30" i="1" s="1"/>
  <c r="B29" i="2"/>
  <c r="B30" i="1" s="1"/>
  <c r="A30" i="2"/>
  <c r="A31" i="1" s="1"/>
  <c r="B30" i="2"/>
  <c r="B31" i="1" s="1"/>
  <c r="A31" i="2"/>
  <c r="A32" i="1" s="1"/>
  <c r="B31" i="2"/>
  <c r="B32" i="1" s="1"/>
  <c r="A32" i="2"/>
  <c r="A33" i="1" s="1"/>
  <c r="B32" i="2"/>
  <c r="B33" i="1" s="1"/>
  <c r="A33" i="2"/>
  <c r="A34" i="1" s="1"/>
  <c r="B33" i="2"/>
  <c r="B34" i="1" s="1"/>
  <c r="A34" i="2"/>
  <c r="A35" i="1" s="1"/>
  <c r="B34" i="2"/>
  <c r="B35" i="1" s="1"/>
  <c r="A35" i="2"/>
  <c r="A36" i="1" s="1"/>
  <c r="B35" i="2"/>
  <c r="B36" i="1" s="1"/>
  <c r="A36" i="2"/>
  <c r="A37" i="1" s="1"/>
  <c r="B36" i="2"/>
  <c r="B37" i="1" s="1"/>
  <c r="A37" i="2"/>
  <c r="A38" i="1" s="1"/>
  <c r="A38" i="2"/>
  <c r="A39" i="1" s="1"/>
  <c r="B38" i="2"/>
  <c r="B39" i="1" s="1"/>
  <c r="A39" i="2"/>
  <c r="A40" i="1" s="1"/>
  <c r="B39" i="2"/>
  <c r="B40" i="1" s="1"/>
  <c r="A40" i="2"/>
  <c r="A41" i="1" s="1"/>
  <c r="B40" i="2"/>
  <c r="B41" i="1" s="1"/>
  <c r="A41" i="2"/>
  <c r="A42" i="1" s="1"/>
  <c r="B41" i="2"/>
  <c r="B42" i="1" s="1"/>
  <c r="A42" i="2"/>
  <c r="A43" i="1" s="1"/>
  <c r="B42" i="2"/>
  <c r="B43" i="1" s="1"/>
  <c r="A43" i="2"/>
  <c r="A44" i="1" s="1"/>
  <c r="B43" i="2"/>
  <c r="B44" i="1" s="1"/>
  <c r="A44" i="2"/>
  <c r="A45" i="1" s="1"/>
  <c r="B44" i="2"/>
  <c r="B45" i="1" s="1"/>
  <c r="A45" i="2"/>
  <c r="A46" i="1" s="1"/>
  <c r="B45" i="2"/>
  <c r="B46" i="1" s="1"/>
  <c r="A46" i="2"/>
  <c r="A47" i="1" s="1"/>
  <c r="B46" i="2"/>
  <c r="B47" i="1" s="1"/>
  <c r="A47" i="2"/>
  <c r="A48" i="1" s="1"/>
  <c r="B47" i="2"/>
  <c r="B48" i="1" s="1"/>
  <c r="A48" i="2"/>
  <c r="A49" i="1" s="1"/>
  <c r="B48" i="2"/>
  <c r="B49" i="1" s="1"/>
  <c r="A49" i="2"/>
  <c r="A50" i="1" s="1"/>
  <c r="B49" i="2"/>
  <c r="B50" i="1" s="1"/>
  <c r="A50" i="2"/>
  <c r="A51" i="1" s="1"/>
  <c r="B50" i="2"/>
  <c r="B51" i="1" s="1"/>
  <c r="A51" i="2"/>
  <c r="A52" i="1" s="1"/>
  <c r="B51" i="2"/>
  <c r="B52" i="1" s="1"/>
  <c r="B17" i="2"/>
  <c r="B18" i="1" s="1"/>
  <c r="B18" i="2"/>
  <c r="B19" i="1" s="1"/>
  <c r="B19" i="2"/>
  <c r="B20" i="1" s="1"/>
  <c r="B20" i="2"/>
  <c r="B21" i="1" s="1"/>
  <c r="B21" i="2"/>
  <c r="B22" i="1" s="1"/>
  <c r="B22" i="2"/>
  <c r="B23" i="1" s="1"/>
  <c r="B23" i="2"/>
  <c r="B24" i="1" s="1"/>
  <c r="B24" i="2"/>
  <c r="B25" i="1" s="1"/>
  <c r="B25" i="2"/>
  <c r="B26" i="1" s="1"/>
  <c r="B26" i="2"/>
  <c r="B27" i="1" s="1"/>
  <c r="B27" i="2"/>
  <c r="B28" i="1" s="1"/>
  <c r="A17" i="2"/>
  <c r="A18" i="1" s="1"/>
  <c r="A18" i="2"/>
  <c r="A19" i="1" s="1"/>
  <c r="A19" i="2"/>
  <c r="A20" i="1" s="1"/>
  <c r="A20" i="2"/>
  <c r="A21" i="1" s="1"/>
  <c r="A21" i="2"/>
  <c r="A22" i="1" s="1"/>
  <c r="A22" i="2"/>
  <c r="A23" i="1" s="1"/>
  <c r="A23" i="2"/>
  <c r="A24" i="1" s="1"/>
  <c r="A24" i="2"/>
  <c r="A25" i="1" s="1"/>
  <c r="A25" i="2"/>
  <c r="A26" i="1" s="1"/>
  <c r="A26" i="2"/>
  <c r="A27" i="1" s="1"/>
  <c r="A27" i="2"/>
  <c r="A28" i="1" s="1"/>
  <c r="C8" i="1"/>
  <c r="C9" i="1"/>
  <c r="C10" i="1"/>
  <c r="C11" i="1"/>
  <c r="D11" i="1" s="1"/>
  <c r="C12" i="1"/>
  <c r="D12" i="1" s="1"/>
  <c r="D12" i="16" s="1"/>
  <c r="C13" i="1"/>
  <c r="D13" i="1" s="1"/>
  <c r="D13" i="16" s="1"/>
  <c r="C14" i="1"/>
  <c r="D14" i="1" s="1"/>
  <c r="D14" i="16" s="1"/>
  <c r="C15" i="1"/>
  <c r="C16" i="1"/>
  <c r="C17" i="1"/>
  <c r="B28" i="3"/>
  <c r="B27" i="7" s="1"/>
  <c r="B27" i="3"/>
  <c r="B26" i="7" s="1"/>
  <c r="B26" i="3"/>
  <c r="B25" i="7" s="1"/>
  <c r="B25" i="3"/>
  <c r="B24" i="7" s="1"/>
  <c r="B24" i="3"/>
  <c r="B23" i="7" s="1"/>
  <c r="A28" i="3"/>
  <c r="A27" i="7" s="1"/>
  <c r="A27" i="3"/>
  <c r="A26" i="7" s="1"/>
  <c r="A26" i="3"/>
  <c r="A25" i="7" s="1"/>
  <c r="A25" i="3"/>
  <c r="A24" i="7" s="1"/>
  <c r="A24" i="3"/>
  <c r="A23" i="7" s="1"/>
  <c r="B6" i="2"/>
  <c r="B7" i="1" s="1"/>
  <c r="D2" i="4"/>
  <c r="D20" i="4" s="1"/>
  <c r="D48" i="4" s="1"/>
  <c r="E2" i="4"/>
  <c r="E20" i="4" s="1"/>
  <c r="E48" i="4" s="1"/>
  <c r="F2" i="4"/>
  <c r="F20" i="4" s="1"/>
  <c r="F48" i="4" s="1"/>
  <c r="G2" i="4"/>
  <c r="G20" i="4" s="1"/>
  <c r="G48" i="4" s="1"/>
  <c r="C2" i="4"/>
  <c r="C20" i="4" s="1"/>
  <c r="C48" i="4" s="1"/>
  <c r="D2" i="7"/>
  <c r="E2" i="7"/>
  <c r="F2" i="7"/>
  <c r="G2" i="7"/>
  <c r="C2" i="7"/>
  <c r="B23" i="3"/>
  <c r="B22" i="7" s="1"/>
  <c r="B22" i="3"/>
  <c r="B21" i="7" s="1"/>
  <c r="B21" i="3"/>
  <c r="B20" i="7" s="1"/>
  <c r="B20" i="3"/>
  <c r="B19" i="7" s="1"/>
  <c r="B19" i="3"/>
  <c r="B18" i="7" s="1"/>
  <c r="B18" i="3"/>
  <c r="B17" i="7" s="1"/>
  <c r="B17" i="3"/>
  <c r="B16" i="7" s="1"/>
  <c r="B16" i="3"/>
  <c r="B15" i="7" s="1"/>
  <c r="B15" i="3"/>
  <c r="B14" i="7" s="1"/>
  <c r="B14" i="3"/>
  <c r="B13" i="7" s="1"/>
  <c r="B13" i="3"/>
  <c r="B12" i="7" s="1"/>
  <c r="B12" i="3"/>
  <c r="B11" i="7" s="1"/>
  <c r="B11" i="3"/>
  <c r="B10" i="7" s="1"/>
  <c r="B10" i="3"/>
  <c r="B9" i="7" s="1"/>
  <c r="B9" i="3"/>
  <c r="B8" i="7" s="1"/>
  <c r="A23" i="3"/>
  <c r="A22" i="7" s="1"/>
  <c r="A22" i="3"/>
  <c r="A21" i="7" s="1"/>
  <c r="A21" i="3"/>
  <c r="A20" i="7" s="1"/>
  <c r="A20" i="3"/>
  <c r="A19" i="7" s="1"/>
  <c r="A19" i="3"/>
  <c r="A18" i="7" s="1"/>
  <c r="A18" i="3"/>
  <c r="A17" i="7" s="1"/>
  <c r="A17" i="3"/>
  <c r="A16" i="7" s="1"/>
  <c r="A16" i="3"/>
  <c r="A15" i="7" s="1"/>
  <c r="A15" i="3"/>
  <c r="A14" i="7" s="1"/>
  <c r="A14" i="3"/>
  <c r="A13" i="7" s="1"/>
  <c r="A13" i="3"/>
  <c r="A12" i="7" s="1"/>
  <c r="A12" i="3"/>
  <c r="A11" i="7" s="1"/>
  <c r="A11" i="3"/>
  <c r="A10" i="7" s="1"/>
  <c r="A10" i="3"/>
  <c r="A9" i="7" s="1"/>
  <c r="A9" i="3"/>
  <c r="A8" i="7" s="1"/>
  <c r="E2" i="1"/>
  <c r="F2" i="1"/>
  <c r="G2" i="1"/>
  <c r="H2" i="1"/>
  <c r="D2" i="1"/>
  <c r="B8" i="3"/>
  <c r="B7" i="7" s="1"/>
  <c r="B7" i="3"/>
  <c r="B6" i="7" s="1"/>
  <c r="B6" i="3"/>
  <c r="B5" i="7" s="1"/>
  <c r="B5" i="3"/>
  <c r="B4" i="7" s="1"/>
  <c r="B4" i="3"/>
  <c r="B3" i="7" s="1"/>
  <c r="A8" i="3"/>
  <c r="A7" i="7" s="1"/>
  <c r="A7" i="3"/>
  <c r="A6" i="7" s="1"/>
  <c r="A6" i="3"/>
  <c r="A5" i="7" s="1"/>
  <c r="A5" i="3"/>
  <c r="A4" i="7" s="1"/>
  <c r="A3" i="2"/>
  <c r="A4" i="1" s="1"/>
  <c r="A4" i="2"/>
  <c r="A5" i="1" s="1"/>
  <c r="A5" i="2"/>
  <c r="A6" i="1" s="1"/>
  <c r="A6" i="2"/>
  <c r="A7" i="1" s="1"/>
  <c r="A7" i="2"/>
  <c r="A8" i="1" s="1"/>
  <c r="A8" i="2"/>
  <c r="A9" i="1" s="1"/>
  <c r="A9" i="2"/>
  <c r="A10" i="1" s="1"/>
  <c r="A10" i="2"/>
  <c r="A11" i="1" s="1"/>
  <c r="A11" i="2"/>
  <c r="A12" i="1" s="1"/>
  <c r="A12" i="2"/>
  <c r="A13" i="1" s="1"/>
  <c r="A13" i="2"/>
  <c r="A14" i="1" s="1"/>
  <c r="A14" i="2"/>
  <c r="A15" i="1" s="1"/>
  <c r="A15" i="2"/>
  <c r="A16" i="1" s="1"/>
  <c r="A16" i="2"/>
  <c r="A17" i="1" s="1"/>
  <c r="A2" i="2"/>
  <c r="A3" i="1" s="1"/>
  <c r="A4" i="3"/>
  <c r="A3" i="7" s="1"/>
  <c r="C2" i="1"/>
  <c r="B2" i="1"/>
  <c r="C4" i="1"/>
  <c r="D4" i="1" s="1"/>
  <c r="D4" i="16" s="1"/>
  <c r="C5" i="1"/>
  <c r="C6" i="1"/>
  <c r="C7" i="1"/>
  <c r="C3" i="1"/>
  <c r="B3" i="2"/>
  <c r="B4" i="1" s="1"/>
  <c r="B4" i="2"/>
  <c r="B5" i="1" s="1"/>
  <c r="B5" i="2"/>
  <c r="B6" i="1" s="1"/>
  <c r="B7" i="2"/>
  <c r="B8" i="1" s="1"/>
  <c r="B8" i="2"/>
  <c r="B9" i="1" s="1"/>
  <c r="B9" i="2"/>
  <c r="B10" i="1" s="1"/>
  <c r="B10" i="2"/>
  <c r="B11" i="1" s="1"/>
  <c r="B11" i="2"/>
  <c r="B12" i="1" s="1"/>
  <c r="B12" i="2"/>
  <c r="B13" i="1" s="1"/>
  <c r="B13" i="2"/>
  <c r="B14" i="1" s="1"/>
  <c r="B14" i="2"/>
  <c r="B15" i="1" s="1"/>
  <c r="B15" i="2"/>
  <c r="B16" i="1" s="1"/>
  <c r="B16" i="2"/>
  <c r="B17" i="1" s="1"/>
  <c r="B2" i="2"/>
  <c r="B3" i="1" s="1"/>
  <c r="B174" i="3" a="1"/>
  <c r="B54" i="3" a="1"/>
  <c r="B244" i="3" a="1"/>
  <c r="B49" i="3" a="1"/>
  <c r="B114" i="3" a="1"/>
  <c r="B64" i="3" a="1"/>
  <c r="B179" i="3" a="1"/>
  <c r="B94" i="3" a="1"/>
  <c r="B139" i="3" a="1"/>
  <c r="B184" i="3" a="1"/>
  <c r="B109" i="3" a="1"/>
  <c r="B69" i="3" a="1"/>
  <c r="B224" i="3" a="1"/>
  <c r="B154" i="3" a="1"/>
  <c r="B229" i="3" a="1"/>
  <c r="B169" i="3" a="1"/>
  <c r="B104" i="3" a="1"/>
  <c r="B214" i="3" a="1"/>
  <c r="B159" i="3" a="1"/>
  <c r="B34" i="3" a="1"/>
  <c r="B189" i="3" a="1"/>
  <c r="B29" i="3" a="1"/>
  <c r="B74" i="3" a="1"/>
  <c r="B124" i="3" a="1"/>
  <c r="B39" i="3" a="1"/>
  <c r="B204" i="3" a="1"/>
  <c r="B99" i="3" a="1"/>
  <c r="B119" i="3" a="1"/>
  <c r="B144" i="3" a="1"/>
  <c r="B134" i="3" a="1"/>
  <c r="B249" i="3" a="1"/>
  <c r="B209" i="3" a="1"/>
  <c r="B239" i="3" a="1"/>
  <c r="B44" i="3" a="1"/>
  <c r="B59" i="3" a="1"/>
  <c r="B234" i="3" a="1"/>
  <c r="B219" i="3" a="1"/>
  <c r="B164" i="3" a="1"/>
  <c r="B199" i="3" a="1"/>
  <c r="B194" i="3" a="1"/>
  <c r="B79" i="3" a="1"/>
  <c r="B84" i="3" a="1"/>
  <c r="B89" i="3" a="1"/>
  <c r="B129" i="3" a="1"/>
  <c r="B149" i="3" a="1"/>
  <c r="AA45" i="1" l="1"/>
  <c r="A7" i="16"/>
  <c r="B20" i="16"/>
  <c r="A47" i="16"/>
  <c r="AQ51" i="1"/>
  <c r="B28" i="16"/>
  <c r="AI51" i="1"/>
  <c r="A15" i="16"/>
  <c r="D47" i="1"/>
  <c r="D47" i="16" s="1"/>
  <c r="AA51" i="1"/>
  <c r="AD40" i="1"/>
  <c r="D39" i="1"/>
  <c r="D39" i="16" s="1"/>
  <c r="E39" i="1"/>
  <c r="B44" i="16"/>
  <c r="D31" i="1"/>
  <c r="D31" i="16" s="1"/>
  <c r="X50" i="1"/>
  <c r="G28" i="1"/>
  <c r="O28" i="1"/>
  <c r="W28" i="1"/>
  <c r="AE28" i="1"/>
  <c r="AM28" i="1"/>
  <c r="H28" i="1"/>
  <c r="P28" i="1"/>
  <c r="X28" i="1"/>
  <c r="AF28" i="1"/>
  <c r="AN28" i="1"/>
  <c r="I28" i="1"/>
  <c r="Q28" i="1"/>
  <c r="Y28" i="1"/>
  <c r="AG28" i="1"/>
  <c r="AO28" i="1"/>
  <c r="J28" i="1"/>
  <c r="R28" i="1"/>
  <c r="Z28" i="1"/>
  <c r="AH28" i="1"/>
  <c r="AP28" i="1"/>
  <c r="K28" i="1"/>
  <c r="S28" i="1"/>
  <c r="AA28" i="1"/>
  <c r="AI28" i="1"/>
  <c r="AQ28" i="1"/>
  <c r="L28" i="1"/>
  <c r="T28" i="1"/>
  <c r="AB28" i="1"/>
  <c r="AJ28" i="1"/>
  <c r="AC28" i="1"/>
  <c r="AD28" i="1"/>
  <c r="E28" i="1"/>
  <c r="E28" i="16" s="1"/>
  <c r="AK28" i="1"/>
  <c r="F28" i="1"/>
  <c r="AL28" i="1"/>
  <c r="M28" i="1"/>
  <c r="N28" i="1"/>
  <c r="U28" i="1"/>
  <c r="L52" i="1"/>
  <c r="E3" i="1"/>
  <c r="E3" i="16" s="1"/>
  <c r="M3" i="1"/>
  <c r="U3" i="1"/>
  <c r="AC3" i="1"/>
  <c r="AK3" i="1"/>
  <c r="F3" i="1"/>
  <c r="N3" i="1"/>
  <c r="V3" i="1"/>
  <c r="AD3" i="1"/>
  <c r="AL3" i="1"/>
  <c r="G3" i="1"/>
  <c r="O3" i="1"/>
  <c r="W3" i="1"/>
  <c r="AE3" i="1"/>
  <c r="AM3" i="1"/>
  <c r="H3" i="1"/>
  <c r="P3" i="1"/>
  <c r="X3" i="1"/>
  <c r="AF3" i="1"/>
  <c r="AN3" i="1"/>
  <c r="I3" i="1"/>
  <c r="Q3" i="1"/>
  <c r="Y3" i="1"/>
  <c r="AG3" i="1"/>
  <c r="AO3" i="1"/>
  <c r="J3" i="1"/>
  <c r="R3" i="1"/>
  <c r="Z3" i="1"/>
  <c r="AH3" i="1"/>
  <c r="AP3" i="1"/>
  <c r="K3" i="1"/>
  <c r="S3" i="1"/>
  <c r="AA3" i="1"/>
  <c r="AI3" i="1"/>
  <c r="AQ3" i="1"/>
  <c r="L3" i="1"/>
  <c r="T3" i="1"/>
  <c r="AB3" i="1"/>
  <c r="AJ3" i="1"/>
  <c r="K17" i="1"/>
  <c r="S17" i="1"/>
  <c r="AA17" i="1"/>
  <c r="AI17" i="1"/>
  <c r="AQ17" i="1"/>
  <c r="L17" i="1"/>
  <c r="T17" i="1"/>
  <c r="AB17" i="1"/>
  <c r="AJ17" i="1"/>
  <c r="E17" i="1"/>
  <c r="E17" i="16" s="1"/>
  <c r="M17" i="1"/>
  <c r="U17" i="1"/>
  <c r="AC17" i="1"/>
  <c r="AK17" i="1"/>
  <c r="F17" i="1"/>
  <c r="N17" i="1"/>
  <c r="V17" i="1"/>
  <c r="AD17" i="1"/>
  <c r="AL17" i="1"/>
  <c r="G17" i="1"/>
  <c r="O17" i="1"/>
  <c r="W17" i="1"/>
  <c r="AE17" i="1"/>
  <c r="AM17" i="1"/>
  <c r="H17" i="1"/>
  <c r="P17" i="1"/>
  <c r="X17" i="1"/>
  <c r="AF17" i="1"/>
  <c r="AN17" i="1"/>
  <c r="I17" i="1"/>
  <c r="Q17" i="1"/>
  <c r="Y17" i="1"/>
  <c r="AG17" i="1"/>
  <c r="AO17" i="1"/>
  <c r="Z17" i="1"/>
  <c r="AH17" i="1"/>
  <c r="AP17" i="1"/>
  <c r="J17" i="1"/>
  <c r="R17" i="1"/>
  <c r="J51" i="1"/>
  <c r="L51" i="1"/>
  <c r="T51" i="1"/>
  <c r="E51" i="1"/>
  <c r="M51" i="1"/>
  <c r="U51" i="1"/>
  <c r="F51" i="1"/>
  <c r="N51" i="1"/>
  <c r="V51" i="1"/>
  <c r="H51" i="1"/>
  <c r="J43" i="1"/>
  <c r="R43" i="1"/>
  <c r="Z43" i="1"/>
  <c r="AH43" i="1"/>
  <c r="AP43" i="1"/>
  <c r="K43" i="1"/>
  <c r="S43" i="1"/>
  <c r="AA43" i="1"/>
  <c r="AI43" i="1"/>
  <c r="AQ43" i="1"/>
  <c r="L43" i="1"/>
  <c r="T43" i="1"/>
  <c r="AB43" i="1"/>
  <c r="AJ43" i="1"/>
  <c r="E43" i="1"/>
  <c r="M43" i="1"/>
  <c r="U43" i="1"/>
  <c r="AC43" i="1"/>
  <c r="AK43" i="1"/>
  <c r="F43" i="1"/>
  <c r="N43" i="1"/>
  <c r="V43" i="1"/>
  <c r="AD43" i="1"/>
  <c r="AL43" i="1"/>
  <c r="G43" i="1"/>
  <c r="O43" i="1"/>
  <c r="W43" i="1"/>
  <c r="AE43" i="1"/>
  <c r="AM43" i="1"/>
  <c r="H43" i="1"/>
  <c r="P43" i="1"/>
  <c r="X43" i="1"/>
  <c r="AF43" i="1"/>
  <c r="AN43" i="1"/>
  <c r="F35" i="1"/>
  <c r="N35" i="1"/>
  <c r="V35" i="1"/>
  <c r="AD35" i="1"/>
  <c r="AL35" i="1"/>
  <c r="G35" i="1"/>
  <c r="O35" i="1"/>
  <c r="W35" i="1"/>
  <c r="AE35" i="1"/>
  <c r="AM35" i="1"/>
  <c r="H35" i="1"/>
  <c r="P35" i="1"/>
  <c r="X35" i="1"/>
  <c r="AF35" i="1"/>
  <c r="AN35" i="1"/>
  <c r="I35" i="1"/>
  <c r="Q35" i="1"/>
  <c r="Y35" i="1"/>
  <c r="AG35" i="1"/>
  <c r="AO35" i="1"/>
  <c r="J35" i="1"/>
  <c r="R35" i="1"/>
  <c r="Z35" i="1"/>
  <c r="AH35" i="1"/>
  <c r="AP35" i="1"/>
  <c r="K35" i="1"/>
  <c r="S35" i="1"/>
  <c r="AA35" i="1"/>
  <c r="AI35" i="1"/>
  <c r="AQ35" i="1"/>
  <c r="L35" i="1"/>
  <c r="M35" i="1"/>
  <c r="T35" i="1"/>
  <c r="U35" i="1"/>
  <c r="AB35" i="1"/>
  <c r="AC35" i="1"/>
  <c r="AJ35" i="1"/>
  <c r="F27" i="1"/>
  <c r="N27" i="1"/>
  <c r="V27" i="1"/>
  <c r="AD27" i="1"/>
  <c r="AL27" i="1"/>
  <c r="G27" i="1"/>
  <c r="O27" i="1"/>
  <c r="W27" i="1"/>
  <c r="AE27" i="1"/>
  <c r="AM27" i="1"/>
  <c r="H27" i="1"/>
  <c r="P27" i="1"/>
  <c r="X27" i="1"/>
  <c r="AF27" i="1"/>
  <c r="AN27" i="1"/>
  <c r="I27" i="1"/>
  <c r="Q27" i="1"/>
  <c r="Y27" i="1"/>
  <c r="AG27" i="1"/>
  <c r="AO27" i="1"/>
  <c r="J27" i="1"/>
  <c r="R27" i="1"/>
  <c r="Z27" i="1"/>
  <c r="AH27" i="1"/>
  <c r="AP27" i="1"/>
  <c r="K27" i="1"/>
  <c r="S27" i="1"/>
  <c r="AA27" i="1"/>
  <c r="AI27" i="1"/>
  <c r="AQ27" i="1"/>
  <c r="AJ27" i="1"/>
  <c r="E27" i="1"/>
  <c r="AK27" i="1"/>
  <c r="L27" i="1"/>
  <c r="M27" i="1"/>
  <c r="T27" i="1"/>
  <c r="U27" i="1"/>
  <c r="AB27" i="1"/>
  <c r="L18" i="1"/>
  <c r="T18" i="1"/>
  <c r="AB18" i="1"/>
  <c r="AJ18" i="1"/>
  <c r="E18" i="1"/>
  <c r="M18" i="1"/>
  <c r="U18" i="1"/>
  <c r="AC18" i="1"/>
  <c r="AK18" i="1"/>
  <c r="F18" i="1"/>
  <c r="N18" i="1"/>
  <c r="V18" i="1"/>
  <c r="AD18" i="1"/>
  <c r="AL18" i="1"/>
  <c r="G18" i="1"/>
  <c r="O18" i="1"/>
  <c r="W18" i="1"/>
  <c r="AE18" i="1"/>
  <c r="AM18" i="1"/>
  <c r="H18" i="1"/>
  <c r="P18" i="1"/>
  <c r="X18" i="1"/>
  <c r="AF18" i="1"/>
  <c r="AN18" i="1"/>
  <c r="I18" i="1"/>
  <c r="Q18" i="1"/>
  <c r="Y18" i="1"/>
  <c r="AG18" i="1"/>
  <c r="AO18" i="1"/>
  <c r="J18" i="1"/>
  <c r="R18" i="1"/>
  <c r="Z18" i="1"/>
  <c r="AH18" i="1"/>
  <c r="AP18" i="1"/>
  <c r="K18" i="1"/>
  <c r="S18" i="1"/>
  <c r="AA18" i="1"/>
  <c r="AI18" i="1"/>
  <c r="L25" i="1"/>
  <c r="T25" i="1"/>
  <c r="AB25" i="1"/>
  <c r="AJ25" i="1"/>
  <c r="E25" i="1"/>
  <c r="E25" i="16" s="1"/>
  <c r="M25" i="1"/>
  <c r="U25" i="1"/>
  <c r="AC25" i="1"/>
  <c r="AK25" i="1"/>
  <c r="F25" i="1"/>
  <c r="N25" i="1"/>
  <c r="V25" i="1"/>
  <c r="AD25" i="1"/>
  <c r="AL25" i="1"/>
  <c r="G25" i="1"/>
  <c r="O25" i="1"/>
  <c r="W25" i="1"/>
  <c r="AE25" i="1"/>
  <c r="AM25" i="1"/>
  <c r="H25" i="1"/>
  <c r="P25" i="1"/>
  <c r="X25" i="1"/>
  <c r="AF25" i="1"/>
  <c r="AN25" i="1"/>
  <c r="I25" i="1"/>
  <c r="Q25" i="1"/>
  <c r="Y25" i="1"/>
  <c r="AG25" i="1"/>
  <c r="AO25" i="1"/>
  <c r="R25" i="1"/>
  <c r="S25" i="1"/>
  <c r="Z25" i="1"/>
  <c r="AA25" i="1"/>
  <c r="AH25" i="1"/>
  <c r="AI25" i="1"/>
  <c r="J25" i="1"/>
  <c r="AP25" i="1"/>
  <c r="B7" i="16"/>
  <c r="A10" i="16"/>
  <c r="B15" i="16"/>
  <c r="A18" i="16"/>
  <c r="B23" i="16"/>
  <c r="A26" i="16"/>
  <c r="B31" i="16"/>
  <c r="A34" i="16"/>
  <c r="B39" i="16"/>
  <c r="A42" i="16"/>
  <c r="B47" i="16"/>
  <c r="A50" i="16"/>
  <c r="D46" i="1"/>
  <c r="D46" i="16" s="1"/>
  <c r="D38" i="1"/>
  <c r="D38" i="16" s="1"/>
  <c r="D30" i="1"/>
  <c r="D30" i="16" s="1"/>
  <c r="AQ52" i="1"/>
  <c r="AI52" i="1"/>
  <c r="AA52" i="1"/>
  <c r="S52" i="1"/>
  <c r="K52" i="1"/>
  <c r="AP51" i="1"/>
  <c r="AH51" i="1"/>
  <c r="Z51" i="1"/>
  <c r="O51" i="1"/>
  <c r="AD48" i="1"/>
  <c r="S45" i="1"/>
  <c r="AG43" i="1"/>
  <c r="V40" i="1"/>
  <c r="AJ38" i="1"/>
  <c r="AN7" i="1"/>
  <c r="H7" i="1"/>
  <c r="P7" i="1"/>
  <c r="X7" i="1"/>
  <c r="AF7" i="1"/>
  <c r="J16" i="1"/>
  <c r="R16" i="1"/>
  <c r="Z16" i="1"/>
  <c r="AH16" i="1"/>
  <c r="AP16" i="1"/>
  <c r="K16" i="1"/>
  <c r="S16" i="1"/>
  <c r="AA16" i="1"/>
  <c r="AI16" i="1"/>
  <c r="AQ16" i="1"/>
  <c r="L16" i="1"/>
  <c r="T16" i="1"/>
  <c r="AB16" i="1"/>
  <c r="AJ16" i="1"/>
  <c r="E16" i="1"/>
  <c r="E16" i="16" s="1"/>
  <c r="M16" i="1"/>
  <c r="U16" i="1"/>
  <c r="AC16" i="1"/>
  <c r="AK16" i="1"/>
  <c r="F16" i="1"/>
  <c r="N16" i="1"/>
  <c r="V16" i="1"/>
  <c r="AD16" i="1"/>
  <c r="AL16" i="1"/>
  <c r="G16" i="1"/>
  <c r="O16" i="1"/>
  <c r="W16" i="1"/>
  <c r="AE16" i="1"/>
  <c r="AM16" i="1"/>
  <c r="H16" i="1"/>
  <c r="P16" i="1"/>
  <c r="X16" i="1"/>
  <c r="AF16" i="1"/>
  <c r="AN16" i="1"/>
  <c r="I16" i="1"/>
  <c r="Q16" i="1"/>
  <c r="Y16" i="1"/>
  <c r="AG16" i="1"/>
  <c r="AO16" i="1"/>
  <c r="I50" i="1"/>
  <c r="Q50" i="1"/>
  <c r="Y50" i="1"/>
  <c r="AG50" i="1"/>
  <c r="AO50" i="1"/>
  <c r="J50" i="1"/>
  <c r="R50" i="1"/>
  <c r="Z50" i="1"/>
  <c r="AH50" i="1"/>
  <c r="AP50" i="1"/>
  <c r="K50" i="1"/>
  <c r="S50" i="1"/>
  <c r="AA50" i="1"/>
  <c r="AI50" i="1"/>
  <c r="AQ50" i="1"/>
  <c r="L50" i="1"/>
  <c r="T50" i="1"/>
  <c r="AB50" i="1"/>
  <c r="AJ50" i="1"/>
  <c r="E50" i="1"/>
  <c r="E50" i="16" s="1"/>
  <c r="M50" i="1"/>
  <c r="U50" i="1"/>
  <c r="AC50" i="1"/>
  <c r="AK50" i="1"/>
  <c r="F50" i="1"/>
  <c r="N50" i="1"/>
  <c r="V50" i="1"/>
  <c r="AD50" i="1"/>
  <c r="G50" i="1"/>
  <c r="O50" i="1"/>
  <c r="W50" i="1"/>
  <c r="AE50" i="1"/>
  <c r="AM50" i="1"/>
  <c r="I42" i="1"/>
  <c r="Q42" i="1"/>
  <c r="Y42" i="1"/>
  <c r="AG42" i="1"/>
  <c r="AO42" i="1"/>
  <c r="J42" i="1"/>
  <c r="R42" i="1"/>
  <c r="Z42" i="1"/>
  <c r="AH42" i="1"/>
  <c r="AP42" i="1"/>
  <c r="K42" i="1"/>
  <c r="S42" i="1"/>
  <c r="AA42" i="1"/>
  <c r="AI42" i="1"/>
  <c r="AQ42" i="1"/>
  <c r="L42" i="1"/>
  <c r="T42" i="1"/>
  <c r="AB42" i="1"/>
  <c r="AJ42" i="1"/>
  <c r="E42" i="1"/>
  <c r="E42" i="16" s="1"/>
  <c r="M42" i="1"/>
  <c r="U42" i="1"/>
  <c r="AC42" i="1"/>
  <c r="AK42" i="1"/>
  <c r="F42" i="1"/>
  <c r="N42" i="1"/>
  <c r="V42" i="1"/>
  <c r="AD42" i="1"/>
  <c r="AL42" i="1"/>
  <c r="G42" i="1"/>
  <c r="O42" i="1"/>
  <c r="W42" i="1"/>
  <c r="AE42" i="1"/>
  <c r="AM42" i="1"/>
  <c r="E34" i="1"/>
  <c r="E34" i="16" s="1"/>
  <c r="M34" i="1"/>
  <c r="U34" i="1"/>
  <c r="AC34" i="1"/>
  <c r="AK34" i="1"/>
  <c r="F34" i="1"/>
  <c r="N34" i="1"/>
  <c r="V34" i="1"/>
  <c r="AD34" i="1"/>
  <c r="AL34" i="1"/>
  <c r="G34" i="1"/>
  <c r="O34" i="1"/>
  <c r="W34" i="1"/>
  <c r="AE34" i="1"/>
  <c r="AM34" i="1"/>
  <c r="H34" i="1"/>
  <c r="P34" i="1"/>
  <c r="X34" i="1"/>
  <c r="AF34" i="1"/>
  <c r="AN34" i="1"/>
  <c r="I34" i="1"/>
  <c r="Q34" i="1"/>
  <c r="Y34" i="1"/>
  <c r="AG34" i="1"/>
  <c r="AO34" i="1"/>
  <c r="J34" i="1"/>
  <c r="R34" i="1"/>
  <c r="Z34" i="1"/>
  <c r="AH34" i="1"/>
  <c r="AP34" i="1"/>
  <c r="S34" i="1"/>
  <c r="T34" i="1"/>
  <c r="AA34" i="1"/>
  <c r="AB34" i="1"/>
  <c r="AI34" i="1"/>
  <c r="AJ34" i="1"/>
  <c r="K34" i="1"/>
  <c r="AQ34" i="1"/>
  <c r="E26" i="1"/>
  <c r="E26" i="16" s="1"/>
  <c r="M26" i="1"/>
  <c r="U26" i="1"/>
  <c r="AC26" i="1"/>
  <c r="AK26" i="1"/>
  <c r="F26" i="1"/>
  <c r="N26" i="1"/>
  <c r="V26" i="1"/>
  <c r="AD26" i="1"/>
  <c r="AL26" i="1"/>
  <c r="G26" i="1"/>
  <c r="O26" i="1"/>
  <c r="W26" i="1"/>
  <c r="AE26" i="1"/>
  <c r="AM26" i="1"/>
  <c r="H26" i="1"/>
  <c r="P26" i="1"/>
  <c r="X26" i="1"/>
  <c r="AF26" i="1"/>
  <c r="AN26" i="1"/>
  <c r="I26" i="1"/>
  <c r="Q26" i="1"/>
  <c r="Y26" i="1"/>
  <c r="AG26" i="1"/>
  <c r="AO26" i="1"/>
  <c r="J26" i="1"/>
  <c r="R26" i="1"/>
  <c r="Z26" i="1"/>
  <c r="AH26" i="1"/>
  <c r="AP26" i="1"/>
  <c r="K26" i="1"/>
  <c r="AQ26" i="1"/>
  <c r="L26" i="1"/>
  <c r="S26" i="1"/>
  <c r="T26" i="1"/>
  <c r="AA26" i="1"/>
  <c r="AB26" i="1"/>
  <c r="AI26" i="1"/>
  <c r="A5" i="16"/>
  <c r="B10" i="16"/>
  <c r="A13" i="16"/>
  <c r="B18" i="16"/>
  <c r="A21" i="16"/>
  <c r="B26" i="16"/>
  <c r="A29" i="16"/>
  <c r="B34" i="16"/>
  <c r="A37" i="16"/>
  <c r="B42" i="16"/>
  <c r="A45" i="16"/>
  <c r="B50" i="16"/>
  <c r="D3" i="1"/>
  <c r="D3" i="16" s="1"/>
  <c r="D45" i="1"/>
  <c r="D45" i="16" s="1"/>
  <c r="D37" i="1"/>
  <c r="D37" i="16" s="1"/>
  <c r="D29" i="1"/>
  <c r="D29" i="16" s="1"/>
  <c r="AP52" i="1"/>
  <c r="AH52" i="1"/>
  <c r="Z52" i="1"/>
  <c r="R52" i="1"/>
  <c r="J52" i="1"/>
  <c r="AO51" i="1"/>
  <c r="AG51" i="1"/>
  <c r="Y51" i="1"/>
  <c r="K51" i="1"/>
  <c r="H50" i="1"/>
  <c r="V48" i="1"/>
  <c r="AJ46" i="1"/>
  <c r="K45" i="1"/>
  <c r="Y43" i="1"/>
  <c r="N40" i="1"/>
  <c r="AB38" i="1"/>
  <c r="AQ25" i="1"/>
  <c r="E19" i="1"/>
  <c r="M19" i="1"/>
  <c r="U19" i="1"/>
  <c r="AC19" i="1"/>
  <c r="AK19" i="1"/>
  <c r="F19" i="1"/>
  <c r="N19" i="1"/>
  <c r="V19" i="1"/>
  <c r="AD19" i="1"/>
  <c r="AL19" i="1"/>
  <c r="G19" i="1"/>
  <c r="O19" i="1"/>
  <c r="W19" i="1"/>
  <c r="AE19" i="1"/>
  <c r="AM19" i="1"/>
  <c r="H19" i="1"/>
  <c r="P19" i="1"/>
  <c r="X19" i="1"/>
  <c r="AF19" i="1"/>
  <c r="AN19" i="1"/>
  <c r="I19" i="1"/>
  <c r="Q19" i="1"/>
  <c r="Y19" i="1"/>
  <c r="AG19" i="1"/>
  <c r="AO19" i="1"/>
  <c r="J19" i="1"/>
  <c r="R19" i="1"/>
  <c r="Z19" i="1"/>
  <c r="AH19" i="1"/>
  <c r="AP19" i="1"/>
  <c r="K19" i="1"/>
  <c r="S19" i="1"/>
  <c r="AA19" i="1"/>
  <c r="AI19" i="1"/>
  <c r="AQ19" i="1"/>
  <c r="L19" i="1"/>
  <c r="T19" i="1"/>
  <c r="AB19" i="1"/>
  <c r="AJ19" i="1"/>
  <c r="B36" i="16"/>
  <c r="H6" i="1"/>
  <c r="P6" i="1"/>
  <c r="X6" i="1"/>
  <c r="AF6" i="1"/>
  <c r="AN6" i="1"/>
  <c r="I6" i="1"/>
  <c r="Q6" i="1"/>
  <c r="Y6" i="1"/>
  <c r="AG6" i="1"/>
  <c r="AO6" i="1"/>
  <c r="J6" i="1"/>
  <c r="R6" i="1"/>
  <c r="Z6" i="1"/>
  <c r="AH6" i="1"/>
  <c r="AP6" i="1"/>
  <c r="K6" i="1"/>
  <c r="S6" i="1"/>
  <c r="AA6" i="1"/>
  <c r="AI6" i="1"/>
  <c r="AQ6" i="1"/>
  <c r="L6" i="1"/>
  <c r="T6" i="1"/>
  <c r="AB6" i="1"/>
  <c r="AJ6" i="1"/>
  <c r="E6" i="1"/>
  <c r="M6" i="1"/>
  <c r="U6" i="1"/>
  <c r="AC6" i="1"/>
  <c r="AK6" i="1"/>
  <c r="F6" i="1"/>
  <c r="N6" i="1"/>
  <c r="V6" i="1"/>
  <c r="AD6" i="1"/>
  <c r="AL6" i="1"/>
  <c r="W6" i="1"/>
  <c r="AE6" i="1"/>
  <c r="AM6" i="1"/>
  <c r="G6" i="1"/>
  <c r="O6" i="1"/>
  <c r="I15" i="1"/>
  <c r="Q15" i="1"/>
  <c r="Y15" i="1"/>
  <c r="AG15" i="1"/>
  <c r="AO15" i="1"/>
  <c r="J15" i="1"/>
  <c r="R15" i="1"/>
  <c r="Z15" i="1"/>
  <c r="AH15" i="1"/>
  <c r="AP15" i="1"/>
  <c r="K15" i="1"/>
  <c r="S15" i="1"/>
  <c r="AA15" i="1"/>
  <c r="AI15" i="1"/>
  <c r="AQ15" i="1"/>
  <c r="L15" i="1"/>
  <c r="T15" i="1"/>
  <c r="AB15" i="1"/>
  <c r="AJ15" i="1"/>
  <c r="E15" i="1"/>
  <c r="M15" i="1"/>
  <c r="U15" i="1"/>
  <c r="AC15" i="1"/>
  <c r="AK15" i="1"/>
  <c r="F15" i="1"/>
  <c r="F15" i="16" s="1"/>
  <c r="N15" i="1"/>
  <c r="V15" i="1"/>
  <c r="AD15" i="1"/>
  <c r="AL15" i="1"/>
  <c r="G15" i="1"/>
  <c r="O15" i="1"/>
  <c r="W15" i="1"/>
  <c r="AE15" i="1"/>
  <c r="AM15" i="1"/>
  <c r="AN15" i="1"/>
  <c r="H15" i="1"/>
  <c r="P15" i="1"/>
  <c r="X15" i="1"/>
  <c r="AF15" i="1"/>
  <c r="H49" i="1"/>
  <c r="P49" i="1"/>
  <c r="X49" i="1"/>
  <c r="AF49" i="1"/>
  <c r="AN49" i="1"/>
  <c r="I49" i="1"/>
  <c r="Q49" i="1"/>
  <c r="Y49" i="1"/>
  <c r="AG49" i="1"/>
  <c r="AO49" i="1"/>
  <c r="J49" i="1"/>
  <c r="R49" i="1"/>
  <c r="Z49" i="1"/>
  <c r="AH49" i="1"/>
  <c r="AP49" i="1"/>
  <c r="K49" i="1"/>
  <c r="S49" i="1"/>
  <c r="AA49" i="1"/>
  <c r="AI49" i="1"/>
  <c r="AQ49" i="1"/>
  <c r="L49" i="1"/>
  <c r="T49" i="1"/>
  <c r="AB49" i="1"/>
  <c r="AJ49" i="1"/>
  <c r="E49" i="1"/>
  <c r="M49" i="1"/>
  <c r="U49" i="1"/>
  <c r="AC49" i="1"/>
  <c r="AK49" i="1"/>
  <c r="F49" i="1"/>
  <c r="N49" i="1"/>
  <c r="V49" i="1"/>
  <c r="AD49" i="1"/>
  <c r="AL49" i="1"/>
  <c r="H41" i="1"/>
  <c r="P41" i="1"/>
  <c r="X41" i="1"/>
  <c r="AF41" i="1"/>
  <c r="AN41" i="1"/>
  <c r="I41" i="1"/>
  <c r="Q41" i="1"/>
  <c r="Y41" i="1"/>
  <c r="AG41" i="1"/>
  <c r="AO41" i="1"/>
  <c r="J41" i="1"/>
  <c r="R41" i="1"/>
  <c r="Z41" i="1"/>
  <c r="AH41" i="1"/>
  <c r="AP41" i="1"/>
  <c r="K41" i="1"/>
  <c r="S41" i="1"/>
  <c r="AA41" i="1"/>
  <c r="AI41" i="1"/>
  <c r="AQ41" i="1"/>
  <c r="L41" i="1"/>
  <c r="T41" i="1"/>
  <c r="AB41" i="1"/>
  <c r="AJ41" i="1"/>
  <c r="E41" i="1"/>
  <c r="E41" i="16" s="1"/>
  <c r="M41" i="1"/>
  <c r="U41" i="1"/>
  <c r="AC41" i="1"/>
  <c r="AK41" i="1"/>
  <c r="F41" i="1"/>
  <c r="N41" i="1"/>
  <c r="V41" i="1"/>
  <c r="AD41" i="1"/>
  <c r="AL41" i="1"/>
  <c r="L33" i="1"/>
  <c r="T33" i="1"/>
  <c r="AB33" i="1"/>
  <c r="AJ33" i="1"/>
  <c r="E33" i="1"/>
  <c r="E33" i="16" s="1"/>
  <c r="M33" i="1"/>
  <c r="U33" i="1"/>
  <c r="AC33" i="1"/>
  <c r="AK33" i="1"/>
  <c r="F33" i="1"/>
  <c r="N33" i="1"/>
  <c r="V33" i="1"/>
  <c r="AD33" i="1"/>
  <c r="AL33" i="1"/>
  <c r="G33" i="1"/>
  <c r="O33" i="1"/>
  <c r="W33" i="1"/>
  <c r="AE33" i="1"/>
  <c r="AM33" i="1"/>
  <c r="H33" i="1"/>
  <c r="P33" i="1"/>
  <c r="X33" i="1"/>
  <c r="AF33" i="1"/>
  <c r="AN33" i="1"/>
  <c r="I33" i="1"/>
  <c r="Q33" i="1"/>
  <c r="Y33" i="1"/>
  <c r="AG33" i="1"/>
  <c r="AO33" i="1"/>
  <c r="Z33" i="1"/>
  <c r="AA33" i="1"/>
  <c r="AH33" i="1"/>
  <c r="AI33" i="1"/>
  <c r="J33" i="1"/>
  <c r="AP33" i="1"/>
  <c r="K33" i="1"/>
  <c r="AQ33" i="1"/>
  <c r="R33" i="1"/>
  <c r="K24" i="1"/>
  <c r="S24" i="1"/>
  <c r="AA24" i="1"/>
  <c r="AI24" i="1"/>
  <c r="AQ24" i="1"/>
  <c r="L24" i="1"/>
  <c r="T24" i="1"/>
  <c r="AB24" i="1"/>
  <c r="AJ24" i="1"/>
  <c r="E24" i="1"/>
  <c r="E24" i="16" s="1"/>
  <c r="M24" i="1"/>
  <c r="U24" i="1"/>
  <c r="AC24" i="1"/>
  <c r="AK24" i="1"/>
  <c r="F24" i="1"/>
  <c r="N24" i="1"/>
  <c r="V24" i="1"/>
  <c r="AD24" i="1"/>
  <c r="AL24" i="1"/>
  <c r="G24" i="1"/>
  <c r="O24" i="1"/>
  <c r="W24" i="1"/>
  <c r="AE24" i="1"/>
  <c r="AM24" i="1"/>
  <c r="H24" i="1"/>
  <c r="P24" i="1"/>
  <c r="X24" i="1"/>
  <c r="AF24" i="1"/>
  <c r="AN24" i="1"/>
  <c r="Y24" i="1"/>
  <c r="Z24" i="1"/>
  <c r="AG24" i="1"/>
  <c r="AH24" i="1"/>
  <c r="I24" i="1"/>
  <c r="AO24" i="1"/>
  <c r="J24" i="1"/>
  <c r="AP24" i="1"/>
  <c r="Q24" i="1"/>
  <c r="B5" i="16"/>
  <c r="A8" i="16"/>
  <c r="B13" i="16"/>
  <c r="A16" i="16"/>
  <c r="B21" i="16"/>
  <c r="A24" i="16"/>
  <c r="B29" i="16"/>
  <c r="A32" i="16"/>
  <c r="B37" i="16"/>
  <c r="A40" i="16"/>
  <c r="B45" i="16"/>
  <c r="A48" i="16"/>
  <c r="D52" i="1"/>
  <c r="D52" i="16" s="1"/>
  <c r="D44" i="1"/>
  <c r="D44" i="16" s="1"/>
  <c r="D28" i="1"/>
  <c r="D28" i="16" s="1"/>
  <c r="AO52" i="1"/>
  <c r="AG52" i="1"/>
  <c r="Y52" i="1"/>
  <c r="Q52" i="1"/>
  <c r="I52" i="1"/>
  <c r="AN51" i="1"/>
  <c r="AF51" i="1"/>
  <c r="X51" i="1"/>
  <c r="I51" i="1"/>
  <c r="AM49" i="1"/>
  <c r="AB46" i="1"/>
  <c r="AP44" i="1"/>
  <c r="Q43" i="1"/>
  <c r="AE41" i="1"/>
  <c r="K25" i="1"/>
  <c r="L10" i="1"/>
  <c r="T10" i="1"/>
  <c r="AB10" i="1"/>
  <c r="AJ10" i="1"/>
  <c r="E10" i="1"/>
  <c r="E10" i="16" s="1"/>
  <c r="M10" i="1"/>
  <c r="U10" i="1"/>
  <c r="AC10" i="1"/>
  <c r="AK10" i="1"/>
  <c r="F10" i="1"/>
  <c r="N10" i="1"/>
  <c r="V10" i="1"/>
  <c r="AD10" i="1"/>
  <c r="AL10" i="1"/>
  <c r="G10" i="1"/>
  <c r="O10" i="1"/>
  <c r="W10" i="1"/>
  <c r="AE10" i="1"/>
  <c r="AM10" i="1"/>
  <c r="H10" i="1"/>
  <c r="P10" i="1"/>
  <c r="X10" i="1"/>
  <c r="AF10" i="1"/>
  <c r="AN10" i="1"/>
  <c r="I10" i="1"/>
  <c r="Q10" i="1"/>
  <c r="Y10" i="1"/>
  <c r="AG10" i="1"/>
  <c r="AO10" i="1"/>
  <c r="J10" i="1"/>
  <c r="R10" i="1"/>
  <c r="Z10" i="1"/>
  <c r="AH10" i="1"/>
  <c r="AP10" i="1"/>
  <c r="AQ10" i="1"/>
  <c r="K10" i="1"/>
  <c r="S10" i="1"/>
  <c r="AA10" i="1"/>
  <c r="AI10" i="1"/>
  <c r="G36" i="1"/>
  <c r="O36" i="1"/>
  <c r="W36" i="1"/>
  <c r="AE36" i="1"/>
  <c r="AM36" i="1"/>
  <c r="H36" i="1"/>
  <c r="P36" i="1"/>
  <c r="X36" i="1"/>
  <c r="AF36" i="1"/>
  <c r="AN36" i="1"/>
  <c r="I36" i="1"/>
  <c r="Q36" i="1"/>
  <c r="Y36" i="1"/>
  <c r="AG36" i="1"/>
  <c r="AO36" i="1"/>
  <c r="J36" i="1"/>
  <c r="R36" i="1"/>
  <c r="Z36" i="1"/>
  <c r="AH36" i="1"/>
  <c r="AP36" i="1"/>
  <c r="K36" i="1"/>
  <c r="S36" i="1"/>
  <c r="AA36" i="1"/>
  <c r="AI36" i="1"/>
  <c r="AQ36" i="1"/>
  <c r="L36" i="1"/>
  <c r="T36" i="1"/>
  <c r="AB36" i="1"/>
  <c r="AJ36" i="1"/>
  <c r="E36" i="1"/>
  <c r="E36" i="16" s="1"/>
  <c r="AK36" i="1"/>
  <c r="F36" i="1"/>
  <c r="AL36" i="1"/>
  <c r="M36" i="1"/>
  <c r="N36" i="1"/>
  <c r="U36" i="1"/>
  <c r="V36" i="1"/>
  <c r="AC36" i="1"/>
  <c r="T52" i="1"/>
  <c r="G5" i="1"/>
  <c r="O5" i="1"/>
  <c r="W5" i="1"/>
  <c r="AE5" i="1"/>
  <c r="AM5" i="1"/>
  <c r="H5" i="1"/>
  <c r="P5" i="1"/>
  <c r="X5" i="1"/>
  <c r="AF5" i="1"/>
  <c r="AN5" i="1"/>
  <c r="I5" i="1"/>
  <c r="Q5" i="1"/>
  <c r="Y5" i="1"/>
  <c r="AG5" i="1"/>
  <c r="AO5" i="1"/>
  <c r="J5" i="1"/>
  <c r="R5" i="1"/>
  <c r="Z5" i="1"/>
  <c r="AH5" i="1"/>
  <c r="AP5" i="1"/>
  <c r="K5" i="1"/>
  <c r="S5" i="1"/>
  <c r="AA5" i="1"/>
  <c r="AI5" i="1"/>
  <c r="AQ5" i="1"/>
  <c r="L5" i="1"/>
  <c r="T5" i="1"/>
  <c r="AB5" i="1"/>
  <c r="AJ5" i="1"/>
  <c r="E5" i="1"/>
  <c r="E5" i="16" s="1"/>
  <c r="M5" i="1"/>
  <c r="U5" i="1"/>
  <c r="AC5" i="1"/>
  <c r="AK5" i="1"/>
  <c r="F5" i="1"/>
  <c r="N5" i="1"/>
  <c r="V5" i="1"/>
  <c r="AD5" i="1"/>
  <c r="AL5" i="1"/>
  <c r="H14" i="1"/>
  <c r="P14" i="1"/>
  <c r="X14" i="1"/>
  <c r="AF14" i="1"/>
  <c r="AN14" i="1"/>
  <c r="I14" i="1"/>
  <c r="Q14" i="1"/>
  <c r="Y14" i="1"/>
  <c r="AG14" i="1"/>
  <c r="AO14" i="1"/>
  <c r="J14" i="1"/>
  <c r="R14" i="1"/>
  <c r="Z14" i="1"/>
  <c r="AH14" i="1"/>
  <c r="AP14" i="1"/>
  <c r="K14" i="1"/>
  <c r="S14" i="1"/>
  <c r="AA14" i="1"/>
  <c r="AI14" i="1"/>
  <c r="AQ14" i="1"/>
  <c r="L14" i="1"/>
  <c r="T14" i="1"/>
  <c r="AB14" i="1"/>
  <c r="AJ14" i="1"/>
  <c r="E14" i="1"/>
  <c r="E14" i="16" s="1"/>
  <c r="M14" i="1"/>
  <c r="U14" i="1"/>
  <c r="AC14" i="1"/>
  <c r="AK14" i="1"/>
  <c r="F14" i="1"/>
  <c r="N14" i="1"/>
  <c r="V14" i="1"/>
  <c r="AD14" i="1"/>
  <c r="AL14" i="1"/>
  <c r="O14" i="1"/>
  <c r="W14" i="1"/>
  <c r="AE14" i="1"/>
  <c r="AM14" i="1"/>
  <c r="G14" i="1"/>
  <c r="G48" i="1"/>
  <c r="O48" i="1"/>
  <c r="W48" i="1"/>
  <c r="AE48" i="1"/>
  <c r="AM48" i="1"/>
  <c r="H48" i="1"/>
  <c r="P48" i="1"/>
  <c r="X48" i="1"/>
  <c r="AF48" i="1"/>
  <c r="AN48" i="1"/>
  <c r="I48" i="1"/>
  <c r="Q48" i="1"/>
  <c r="Y48" i="1"/>
  <c r="AG48" i="1"/>
  <c r="AO48" i="1"/>
  <c r="J48" i="1"/>
  <c r="R48" i="1"/>
  <c r="Z48" i="1"/>
  <c r="AH48" i="1"/>
  <c r="AP48" i="1"/>
  <c r="K48" i="1"/>
  <c r="S48" i="1"/>
  <c r="AA48" i="1"/>
  <c r="AI48" i="1"/>
  <c r="AQ48" i="1"/>
  <c r="L48" i="1"/>
  <c r="T48" i="1"/>
  <c r="AB48" i="1"/>
  <c r="AJ48" i="1"/>
  <c r="E48" i="1"/>
  <c r="E48" i="16" s="1"/>
  <c r="M48" i="1"/>
  <c r="U48" i="1"/>
  <c r="AC48" i="1"/>
  <c r="AK48" i="1"/>
  <c r="G40" i="1"/>
  <c r="O40" i="1"/>
  <c r="W40" i="1"/>
  <c r="AE40" i="1"/>
  <c r="AM40" i="1"/>
  <c r="H40" i="1"/>
  <c r="P40" i="1"/>
  <c r="X40" i="1"/>
  <c r="AF40" i="1"/>
  <c r="AN40" i="1"/>
  <c r="I40" i="1"/>
  <c r="Q40" i="1"/>
  <c r="Y40" i="1"/>
  <c r="AG40" i="1"/>
  <c r="AO40" i="1"/>
  <c r="J40" i="1"/>
  <c r="R40" i="1"/>
  <c r="Z40" i="1"/>
  <c r="AH40" i="1"/>
  <c r="AP40" i="1"/>
  <c r="K40" i="1"/>
  <c r="S40" i="1"/>
  <c r="AA40" i="1"/>
  <c r="AI40" i="1"/>
  <c r="AQ40" i="1"/>
  <c r="L40" i="1"/>
  <c r="T40" i="1"/>
  <c r="AB40" i="1"/>
  <c r="AJ40" i="1"/>
  <c r="E40" i="1"/>
  <c r="E40" i="16" s="1"/>
  <c r="M40" i="1"/>
  <c r="U40" i="1"/>
  <c r="AC40" i="1"/>
  <c r="AK40" i="1"/>
  <c r="K32" i="1"/>
  <c r="S32" i="1"/>
  <c r="AA32" i="1"/>
  <c r="AI32" i="1"/>
  <c r="AQ32" i="1"/>
  <c r="L32" i="1"/>
  <c r="T32" i="1"/>
  <c r="AB32" i="1"/>
  <c r="AJ32" i="1"/>
  <c r="E32" i="1"/>
  <c r="M32" i="1"/>
  <c r="U32" i="1"/>
  <c r="AC32" i="1"/>
  <c r="AK32" i="1"/>
  <c r="F32" i="1"/>
  <c r="N32" i="1"/>
  <c r="V32" i="1"/>
  <c r="AD32" i="1"/>
  <c r="AL32" i="1"/>
  <c r="G32" i="1"/>
  <c r="O32" i="1"/>
  <c r="W32" i="1"/>
  <c r="AE32" i="1"/>
  <c r="AM32" i="1"/>
  <c r="H32" i="1"/>
  <c r="P32" i="1"/>
  <c r="X32" i="1"/>
  <c r="AF32" i="1"/>
  <c r="AN32" i="1"/>
  <c r="AG32" i="1"/>
  <c r="AH32" i="1"/>
  <c r="I32" i="1"/>
  <c r="AO32" i="1"/>
  <c r="J32" i="1"/>
  <c r="AP32" i="1"/>
  <c r="Q32" i="1"/>
  <c r="R32" i="1"/>
  <c r="Y32" i="1"/>
  <c r="I23" i="1"/>
  <c r="J23" i="1"/>
  <c r="K23" i="1"/>
  <c r="L23" i="1"/>
  <c r="E23" i="1"/>
  <c r="M23" i="1"/>
  <c r="F23" i="1"/>
  <c r="G23" i="1"/>
  <c r="R23" i="1"/>
  <c r="Z23" i="1"/>
  <c r="AH23" i="1"/>
  <c r="AP23" i="1"/>
  <c r="S23" i="1"/>
  <c r="AA23" i="1"/>
  <c r="AI23" i="1"/>
  <c r="AQ23" i="1"/>
  <c r="T23" i="1"/>
  <c r="AB23" i="1"/>
  <c r="AJ23" i="1"/>
  <c r="H23" i="1"/>
  <c r="U23" i="1"/>
  <c r="AC23" i="1"/>
  <c r="AK23" i="1"/>
  <c r="N23" i="1"/>
  <c r="V23" i="1"/>
  <c r="AD23" i="1"/>
  <c r="AL23" i="1"/>
  <c r="O23" i="1"/>
  <c r="W23" i="1"/>
  <c r="AE23" i="1"/>
  <c r="AM23" i="1"/>
  <c r="AF23" i="1"/>
  <c r="AG23" i="1"/>
  <c r="AN23" i="1"/>
  <c r="AO23" i="1"/>
  <c r="P23" i="1"/>
  <c r="Q23" i="1"/>
  <c r="X23" i="1"/>
  <c r="A3" i="16"/>
  <c r="B8" i="16"/>
  <c r="A11" i="16"/>
  <c r="B16" i="16"/>
  <c r="A19" i="16"/>
  <c r="B24" i="16"/>
  <c r="A27" i="16"/>
  <c r="B32" i="16"/>
  <c r="A35" i="16"/>
  <c r="B40" i="16"/>
  <c r="A43" i="16"/>
  <c r="B48" i="16"/>
  <c r="A51" i="16"/>
  <c r="D51" i="1"/>
  <c r="D43" i="1"/>
  <c r="D35" i="1"/>
  <c r="D35" i="16" s="1"/>
  <c r="D27" i="1"/>
  <c r="D19" i="1"/>
  <c r="AN52" i="1"/>
  <c r="AF52" i="1"/>
  <c r="X52" i="1"/>
  <c r="P52" i="1"/>
  <c r="H52" i="1"/>
  <c r="AM51" i="1"/>
  <c r="AE51" i="1"/>
  <c r="W51" i="1"/>
  <c r="G51" i="1"/>
  <c r="AE49" i="1"/>
  <c r="F48" i="1"/>
  <c r="T46" i="1"/>
  <c r="AH44" i="1"/>
  <c r="I43" i="1"/>
  <c r="W41" i="1"/>
  <c r="AN30" i="1"/>
  <c r="R24" i="1"/>
  <c r="F4" i="1"/>
  <c r="N4" i="1"/>
  <c r="V4" i="1"/>
  <c r="AD4" i="1"/>
  <c r="AL4" i="1"/>
  <c r="G4" i="1"/>
  <c r="O4" i="1"/>
  <c r="W4" i="1"/>
  <c r="AE4" i="1"/>
  <c r="AM4" i="1"/>
  <c r="H4" i="1"/>
  <c r="P4" i="1"/>
  <c r="X4" i="1"/>
  <c r="AF4" i="1"/>
  <c r="AN4" i="1"/>
  <c r="I4" i="1"/>
  <c r="Q4" i="1"/>
  <c r="Y4" i="1"/>
  <c r="AG4" i="1"/>
  <c r="AO4" i="1"/>
  <c r="J4" i="1"/>
  <c r="R4" i="1"/>
  <c r="Z4" i="1"/>
  <c r="AH4" i="1"/>
  <c r="AP4" i="1"/>
  <c r="K4" i="1"/>
  <c r="S4" i="1"/>
  <c r="AA4" i="1"/>
  <c r="AI4" i="1"/>
  <c r="AQ4" i="1"/>
  <c r="L4" i="1"/>
  <c r="T4" i="1"/>
  <c r="AB4" i="1"/>
  <c r="AJ4" i="1"/>
  <c r="AK4" i="1"/>
  <c r="E4" i="1"/>
  <c r="E4" i="16" s="1"/>
  <c r="M4" i="1"/>
  <c r="U4" i="1"/>
  <c r="AC4" i="1"/>
  <c r="G13" i="1"/>
  <c r="O13" i="1"/>
  <c r="W13" i="1"/>
  <c r="AE13" i="1"/>
  <c r="AM13" i="1"/>
  <c r="H13" i="1"/>
  <c r="P13" i="1"/>
  <c r="X13" i="1"/>
  <c r="AF13" i="1"/>
  <c r="AN13" i="1"/>
  <c r="I13" i="1"/>
  <c r="Q13" i="1"/>
  <c r="Y13" i="1"/>
  <c r="AG13" i="1"/>
  <c r="AO13" i="1"/>
  <c r="J13" i="1"/>
  <c r="R13" i="1"/>
  <c r="Z13" i="1"/>
  <c r="AH13" i="1"/>
  <c r="AP13" i="1"/>
  <c r="K13" i="1"/>
  <c r="S13" i="1"/>
  <c r="AA13" i="1"/>
  <c r="AI13" i="1"/>
  <c r="AQ13" i="1"/>
  <c r="L13" i="1"/>
  <c r="T13" i="1"/>
  <c r="AB13" i="1"/>
  <c r="AJ13" i="1"/>
  <c r="E13" i="1"/>
  <c r="E13" i="16" s="1"/>
  <c r="M13" i="1"/>
  <c r="U13" i="1"/>
  <c r="AC13" i="1"/>
  <c r="AK13" i="1"/>
  <c r="F13" i="1"/>
  <c r="N13" i="1"/>
  <c r="V13" i="1"/>
  <c r="AD13" i="1"/>
  <c r="AL13" i="1"/>
  <c r="F47" i="1"/>
  <c r="N47" i="1"/>
  <c r="V47" i="1"/>
  <c r="AD47" i="1"/>
  <c r="AL47" i="1"/>
  <c r="G47" i="1"/>
  <c r="O47" i="1"/>
  <c r="W47" i="1"/>
  <c r="AE47" i="1"/>
  <c r="AM47" i="1"/>
  <c r="H47" i="1"/>
  <c r="P47" i="1"/>
  <c r="X47" i="1"/>
  <c r="AF47" i="1"/>
  <c r="AN47" i="1"/>
  <c r="I47" i="1"/>
  <c r="Q47" i="1"/>
  <c r="Y47" i="1"/>
  <c r="AG47" i="1"/>
  <c r="AO47" i="1"/>
  <c r="J47" i="1"/>
  <c r="R47" i="1"/>
  <c r="Z47" i="1"/>
  <c r="AH47" i="1"/>
  <c r="AP47" i="1"/>
  <c r="K47" i="1"/>
  <c r="S47" i="1"/>
  <c r="AA47" i="1"/>
  <c r="AI47" i="1"/>
  <c r="AQ47" i="1"/>
  <c r="L47" i="1"/>
  <c r="T47" i="1"/>
  <c r="AB47" i="1"/>
  <c r="AJ47" i="1"/>
  <c r="F39" i="1"/>
  <c r="N39" i="1"/>
  <c r="V39" i="1"/>
  <c r="AD39" i="1"/>
  <c r="AL39" i="1"/>
  <c r="G39" i="1"/>
  <c r="O39" i="1"/>
  <c r="W39" i="1"/>
  <c r="AE39" i="1"/>
  <c r="AM39" i="1"/>
  <c r="H39" i="1"/>
  <c r="P39" i="1"/>
  <c r="X39" i="1"/>
  <c r="AF39" i="1"/>
  <c r="AN39" i="1"/>
  <c r="I39" i="1"/>
  <c r="Q39" i="1"/>
  <c r="Y39" i="1"/>
  <c r="AG39" i="1"/>
  <c r="AO39" i="1"/>
  <c r="J39" i="1"/>
  <c r="R39" i="1"/>
  <c r="Z39" i="1"/>
  <c r="AH39" i="1"/>
  <c r="AP39" i="1"/>
  <c r="K39" i="1"/>
  <c r="S39" i="1"/>
  <c r="AA39" i="1"/>
  <c r="AI39" i="1"/>
  <c r="AQ39" i="1"/>
  <c r="L39" i="1"/>
  <c r="T39" i="1"/>
  <c r="AB39" i="1"/>
  <c r="AJ39" i="1"/>
  <c r="J31" i="1"/>
  <c r="R31" i="1"/>
  <c r="Z31" i="1"/>
  <c r="AH31" i="1"/>
  <c r="AP31" i="1"/>
  <c r="K31" i="1"/>
  <c r="S31" i="1"/>
  <c r="AA31" i="1"/>
  <c r="AI31" i="1"/>
  <c r="AQ31" i="1"/>
  <c r="L31" i="1"/>
  <c r="T31" i="1"/>
  <c r="AB31" i="1"/>
  <c r="AJ31" i="1"/>
  <c r="E31" i="1"/>
  <c r="M31" i="1"/>
  <c r="U31" i="1"/>
  <c r="AC31" i="1"/>
  <c r="AK31" i="1"/>
  <c r="F31" i="1"/>
  <c r="N31" i="1"/>
  <c r="V31" i="1"/>
  <c r="AD31" i="1"/>
  <c r="AL31" i="1"/>
  <c r="G31" i="1"/>
  <c r="O31" i="1"/>
  <c r="W31" i="1"/>
  <c r="AE31" i="1"/>
  <c r="AM31" i="1"/>
  <c r="H31" i="1"/>
  <c r="AN31" i="1"/>
  <c r="I31" i="1"/>
  <c r="AO31" i="1"/>
  <c r="P31" i="1"/>
  <c r="Q31" i="1"/>
  <c r="X31" i="1"/>
  <c r="Y31" i="1"/>
  <c r="AF31" i="1"/>
  <c r="H22" i="1"/>
  <c r="P22" i="1"/>
  <c r="X22" i="1"/>
  <c r="AF22" i="1"/>
  <c r="AN22" i="1"/>
  <c r="I22" i="1"/>
  <c r="Q22" i="1"/>
  <c r="Y22" i="1"/>
  <c r="AG22" i="1"/>
  <c r="AO22" i="1"/>
  <c r="J22" i="1"/>
  <c r="R22" i="1"/>
  <c r="Z22" i="1"/>
  <c r="AH22" i="1"/>
  <c r="AP22" i="1"/>
  <c r="K22" i="1"/>
  <c r="S22" i="1"/>
  <c r="AA22" i="1"/>
  <c r="AI22" i="1"/>
  <c r="AQ22" i="1"/>
  <c r="L22" i="1"/>
  <c r="T22" i="1"/>
  <c r="AB22" i="1"/>
  <c r="AJ22" i="1"/>
  <c r="E22" i="1"/>
  <c r="E22" i="16" s="1"/>
  <c r="M22" i="1"/>
  <c r="U22" i="1"/>
  <c r="AC22" i="1"/>
  <c r="AK22" i="1"/>
  <c r="F22" i="1"/>
  <c r="N22" i="1"/>
  <c r="V22" i="1"/>
  <c r="AD22" i="1"/>
  <c r="AL22" i="1"/>
  <c r="W22" i="1"/>
  <c r="AE22" i="1"/>
  <c r="AM22" i="1"/>
  <c r="G22" i="1"/>
  <c r="O22" i="1"/>
  <c r="B3" i="16"/>
  <c r="A6" i="16"/>
  <c r="B11" i="16"/>
  <c r="A14" i="16"/>
  <c r="B19" i="16"/>
  <c r="A22" i="16"/>
  <c r="B27" i="16"/>
  <c r="A30" i="16"/>
  <c r="B35" i="16"/>
  <c r="A38" i="16"/>
  <c r="B43" i="16"/>
  <c r="A46" i="16"/>
  <c r="B51" i="16"/>
  <c r="D50" i="1"/>
  <c r="D50" i="16" s="1"/>
  <c r="D42" i="1"/>
  <c r="D42" i="16" s="1"/>
  <c r="D34" i="1"/>
  <c r="D34" i="16" s="1"/>
  <c r="D26" i="1"/>
  <c r="D26" i="16" s="1"/>
  <c r="D18" i="1"/>
  <c r="D18" i="16" s="1"/>
  <c r="D10" i="1"/>
  <c r="D10" i="16" s="1"/>
  <c r="AM52" i="1"/>
  <c r="AE52" i="1"/>
  <c r="W52" i="1"/>
  <c r="O52" i="1"/>
  <c r="G52" i="1"/>
  <c r="AL51" i="1"/>
  <c r="AD51" i="1"/>
  <c r="S51" i="1"/>
  <c r="AN50" i="1"/>
  <c r="W49" i="1"/>
  <c r="AK47" i="1"/>
  <c r="Z44" i="1"/>
  <c r="AN42" i="1"/>
  <c r="O41" i="1"/>
  <c r="AC39" i="1"/>
  <c r="AD36" i="1"/>
  <c r="Y23" i="1"/>
  <c r="AJ52" i="1"/>
  <c r="F12" i="1"/>
  <c r="F12" i="16" s="1"/>
  <c r="N12" i="1"/>
  <c r="V12" i="1"/>
  <c r="AD12" i="1"/>
  <c r="AL12" i="1"/>
  <c r="G12" i="1"/>
  <c r="O12" i="1"/>
  <c r="W12" i="1"/>
  <c r="AE12" i="1"/>
  <c r="AM12" i="1"/>
  <c r="H12" i="1"/>
  <c r="P12" i="1"/>
  <c r="X12" i="1"/>
  <c r="AF12" i="1"/>
  <c r="AN12" i="1"/>
  <c r="I12" i="1"/>
  <c r="Q12" i="1"/>
  <c r="Y12" i="1"/>
  <c r="AG12" i="1"/>
  <c r="AO12" i="1"/>
  <c r="J12" i="1"/>
  <c r="R12" i="1"/>
  <c r="Z12" i="1"/>
  <c r="AH12" i="1"/>
  <c r="AP12" i="1"/>
  <c r="K12" i="1"/>
  <c r="S12" i="1"/>
  <c r="AA12" i="1"/>
  <c r="AI12" i="1"/>
  <c r="AQ12" i="1"/>
  <c r="L12" i="1"/>
  <c r="T12" i="1"/>
  <c r="AB12" i="1"/>
  <c r="AJ12" i="1"/>
  <c r="AC12" i="1"/>
  <c r="AK12" i="1"/>
  <c r="E12" i="1"/>
  <c r="E12" i="16" s="1"/>
  <c r="M12" i="1"/>
  <c r="E46" i="1"/>
  <c r="M46" i="1"/>
  <c r="U46" i="1"/>
  <c r="AC46" i="1"/>
  <c r="AK46" i="1"/>
  <c r="F46" i="1"/>
  <c r="N46" i="1"/>
  <c r="V46" i="1"/>
  <c r="AD46" i="1"/>
  <c r="AL46" i="1"/>
  <c r="G46" i="1"/>
  <c r="G46" i="16" s="1"/>
  <c r="O46" i="1"/>
  <c r="W46" i="1"/>
  <c r="AE46" i="1"/>
  <c r="AM46" i="1"/>
  <c r="H46" i="1"/>
  <c r="P46" i="1"/>
  <c r="X46" i="1"/>
  <c r="AF46" i="1"/>
  <c r="AN46" i="1"/>
  <c r="I46" i="1"/>
  <c r="Q46" i="1"/>
  <c r="Y46" i="1"/>
  <c r="AG46" i="1"/>
  <c r="AO46" i="1"/>
  <c r="J46" i="1"/>
  <c r="R46" i="1"/>
  <c r="Z46" i="1"/>
  <c r="AH46" i="1"/>
  <c r="AP46" i="1"/>
  <c r="K46" i="1"/>
  <c r="S46" i="1"/>
  <c r="AA46" i="1"/>
  <c r="AI46" i="1"/>
  <c r="AQ46" i="1"/>
  <c r="I38" i="1"/>
  <c r="Q38" i="1"/>
  <c r="J38" i="1"/>
  <c r="R38" i="1"/>
  <c r="K38" i="1"/>
  <c r="S38" i="1"/>
  <c r="L38" i="1"/>
  <c r="T38" i="1"/>
  <c r="E38" i="1"/>
  <c r="E38" i="16" s="1"/>
  <c r="M38" i="1"/>
  <c r="F38" i="1"/>
  <c r="N38" i="1"/>
  <c r="U38" i="1"/>
  <c r="AC38" i="1"/>
  <c r="AK38" i="1"/>
  <c r="V38" i="1"/>
  <c r="AD38" i="1"/>
  <c r="AL38" i="1"/>
  <c r="W38" i="1"/>
  <c r="AE38" i="1"/>
  <c r="AM38" i="1"/>
  <c r="X38" i="1"/>
  <c r="AF38" i="1"/>
  <c r="AN38" i="1"/>
  <c r="G38" i="1"/>
  <c r="Y38" i="1"/>
  <c r="AG38" i="1"/>
  <c r="AO38" i="1"/>
  <c r="H38" i="1"/>
  <c r="Z38" i="1"/>
  <c r="AH38" i="1"/>
  <c r="AP38" i="1"/>
  <c r="O38" i="1"/>
  <c r="AA38" i="1"/>
  <c r="AI38" i="1"/>
  <c r="AQ38" i="1"/>
  <c r="I30" i="1"/>
  <c r="Q30" i="1"/>
  <c r="Y30" i="1"/>
  <c r="AG30" i="1"/>
  <c r="AO30" i="1"/>
  <c r="J30" i="1"/>
  <c r="R30" i="1"/>
  <c r="Z30" i="1"/>
  <c r="AH30" i="1"/>
  <c r="AP30" i="1"/>
  <c r="K30" i="1"/>
  <c r="S30" i="1"/>
  <c r="AA30" i="1"/>
  <c r="AI30" i="1"/>
  <c r="AQ30" i="1"/>
  <c r="L30" i="1"/>
  <c r="T30" i="1"/>
  <c r="AB30" i="1"/>
  <c r="AJ30" i="1"/>
  <c r="E30" i="1"/>
  <c r="E30" i="16" s="1"/>
  <c r="M30" i="1"/>
  <c r="U30" i="1"/>
  <c r="AC30" i="1"/>
  <c r="AK30" i="1"/>
  <c r="F30" i="1"/>
  <c r="N30" i="1"/>
  <c r="V30" i="1"/>
  <c r="AD30" i="1"/>
  <c r="AL30" i="1"/>
  <c r="O30" i="1"/>
  <c r="P30" i="1"/>
  <c r="W30" i="1"/>
  <c r="X30" i="1"/>
  <c r="AE30" i="1"/>
  <c r="AF30" i="1"/>
  <c r="G30" i="1"/>
  <c r="AM30" i="1"/>
  <c r="G21" i="1"/>
  <c r="O21" i="1"/>
  <c r="W21" i="1"/>
  <c r="AE21" i="1"/>
  <c r="AM21" i="1"/>
  <c r="H21" i="1"/>
  <c r="P21" i="1"/>
  <c r="X21" i="1"/>
  <c r="AF21" i="1"/>
  <c r="AN21" i="1"/>
  <c r="I21" i="1"/>
  <c r="Q21" i="1"/>
  <c r="Y21" i="1"/>
  <c r="AG21" i="1"/>
  <c r="AO21" i="1"/>
  <c r="J21" i="1"/>
  <c r="R21" i="1"/>
  <c r="Z21" i="1"/>
  <c r="AH21" i="1"/>
  <c r="AP21" i="1"/>
  <c r="K21" i="1"/>
  <c r="S21" i="1"/>
  <c r="AA21" i="1"/>
  <c r="AI21" i="1"/>
  <c r="AQ21" i="1"/>
  <c r="L21" i="1"/>
  <c r="T21" i="1"/>
  <c r="AB21" i="1"/>
  <c r="AJ21" i="1"/>
  <c r="E21" i="1"/>
  <c r="E21" i="16" s="1"/>
  <c r="M21" i="1"/>
  <c r="U21" i="1"/>
  <c r="AC21" i="1"/>
  <c r="AK21" i="1"/>
  <c r="F21" i="1"/>
  <c r="N21" i="1"/>
  <c r="V21" i="1"/>
  <c r="AD21" i="1"/>
  <c r="AL21" i="1"/>
  <c r="B6" i="16"/>
  <c r="A9" i="16"/>
  <c r="B14" i="16"/>
  <c r="A17" i="16"/>
  <c r="B22" i="16"/>
  <c r="A25" i="16"/>
  <c r="B30" i="16"/>
  <c r="A33" i="16"/>
  <c r="B38" i="16"/>
  <c r="A41" i="16"/>
  <c r="B46" i="16"/>
  <c r="A49" i="16"/>
  <c r="D49" i="1"/>
  <c r="D41" i="1"/>
  <c r="D41" i="16" s="1"/>
  <c r="D33" i="1"/>
  <c r="D33" i="16" s="1"/>
  <c r="D25" i="1"/>
  <c r="D25" i="16" s="1"/>
  <c r="D17" i="1"/>
  <c r="D17" i="16" s="1"/>
  <c r="D6" i="1"/>
  <c r="D6" i="16" s="1"/>
  <c r="AL52" i="1"/>
  <c r="AD52" i="1"/>
  <c r="V52" i="1"/>
  <c r="N52" i="1"/>
  <c r="F52" i="1"/>
  <c r="AK51" i="1"/>
  <c r="AC51" i="1"/>
  <c r="R51" i="1"/>
  <c r="AL50" i="1"/>
  <c r="O49" i="1"/>
  <c r="AC47" i="1"/>
  <c r="AF42" i="1"/>
  <c r="G41" i="1"/>
  <c r="U39" i="1"/>
  <c r="AK35" i="1"/>
  <c r="AQ18" i="1"/>
  <c r="K44" i="1"/>
  <c r="S44" i="1"/>
  <c r="AA44" i="1"/>
  <c r="AI44" i="1"/>
  <c r="AQ44" i="1"/>
  <c r="L44" i="1"/>
  <c r="T44" i="1"/>
  <c r="AB44" i="1"/>
  <c r="AJ44" i="1"/>
  <c r="E44" i="1"/>
  <c r="E44" i="16" s="1"/>
  <c r="M44" i="1"/>
  <c r="U44" i="1"/>
  <c r="AC44" i="1"/>
  <c r="AK44" i="1"/>
  <c r="F44" i="1"/>
  <c r="N44" i="1"/>
  <c r="V44" i="1"/>
  <c r="AD44" i="1"/>
  <c r="AL44" i="1"/>
  <c r="G44" i="1"/>
  <c r="O44" i="1"/>
  <c r="W44" i="1"/>
  <c r="AE44" i="1"/>
  <c r="AM44" i="1"/>
  <c r="H44" i="1"/>
  <c r="P44" i="1"/>
  <c r="X44" i="1"/>
  <c r="AF44" i="1"/>
  <c r="AN44" i="1"/>
  <c r="I44" i="1"/>
  <c r="Q44" i="1"/>
  <c r="Y44" i="1"/>
  <c r="AG44" i="1"/>
  <c r="AO44" i="1"/>
  <c r="B4" i="16"/>
  <c r="A23" i="16"/>
  <c r="AB52" i="1"/>
  <c r="E11" i="1"/>
  <c r="E11" i="16" s="1"/>
  <c r="M11" i="1"/>
  <c r="U11" i="1"/>
  <c r="AC11" i="1"/>
  <c r="AK11" i="1"/>
  <c r="F11" i="1"/>
  <c r="N11" i="1"/>
  <c r="V11" i="1"/>
  <c r="AD11" i="1"/>
  <c r="AL11" i="1"/>
  <c r="G11" i="1"/>
  <c r="O11" i="1"/>
  <c r="W11" i="1"/>
  <c r="AE11" i="1"/>
  <c r="AM11" i="1"/>
  <c r="H11" i="1"/>
  <c r="P11" i="1"/>
  <c r="X11" i="1"/>
  <c r="AF11" i="1"/>
  <c r="AN11" i="1"/>
  <c r="I11" i="1"/>
  <c r="Q11" i="1"/>
  <c r="Y11" i="1"/>
  <c r="AG11" i="1"/>
  <c r="AO11" i="1"/>
  <c r="J11" i="1"/>
  <c r="R11" i="1"/>
  <c r="Z11" i="1"/>
  <c r="AH11" i="1"/>
  <c r="AP11" i="1"/>
  <c r="K11" i="1"/>
  <c r="S11" i="1"/>
  <c r="AA11" i="1"/>
  <c r="AI11" i="1"/>
  <c r="AQ11" i="1"/>
  <c r="L11" i="1"/>
  <c r="T11" i="1"/>
  <c r="AB11" i="1"/>
  <c r="AJ11" i="1"/>
  <c r="L45" i="1"/>
  <c r="T45" i="1"/>
  <c r="AB45" i="1"/>
  <c r="AJ45" i="1"/>
  <c r="E45" i="1"/>
  <c r="E45" i="16" s="1"/>
  <c r="M45" i="1"/>
  <c r="U45" i="1"/>
  <c r="AC45" i="1"/>
  <c r="AK45" i="1"/>
  <c r="F45" i="1"/>
  <c r="F45" i="16" s="1"/>
  <c r="N45" i="1"/>
  <c r="V45" i="1"/>
  <c r="AD45" i="1"/>
  <c r="AL45" i="1"/>
  <c r="G45" i="1"/>
  <c r="O45" i="1"/>
  <c r="W45" i="1"/>
  <c r="AE45" i="1"/>
  <c r="AM45" i="1"/>
  <c r="H45" i="1"/>
  <c r="P45" i="1"/>
  <c r="X45" i="1"/>
  <c r="AF45" i="1"/>
  <c r="AN45" i="1"/>
  <c r="I45" i="1"/>
  <c r="Q45" i="1"/>
  <c r="Y45" i="1"/>
  <c r="AG45" i="1"/>
  <c r="AO45" i="1"/>
  <c r="J45" i="1"/>
  <c r="R45" i="1"/>
  <c r="Z45" i="1"/>
  <c r="AH45" i="1"/>
  <c r="AP45" i="1"/>
  <c r="H37" i="1"/>
  <c r="P37" i="1"/>
  <c r="X37" i="1"/>
  <c r="AF37" i="1"/>
  <c r="AN37" i="1"/>
  <c r="I37" i="1"/>
  <c r="Q37" i="1"/>
  <c r="Y37" i="1"/>
  <c r="AG37" i="1"/>
  <c r="AO37" i="1"/>
  <c r="J37" i="1"/>
  <c r="R37" i="1"/>
  <c r="Z37" i="1"/>
  <c r="AH37" i="1"/>
  <c r="AP37" i="1"/>
  <c r="K37" i="1"/>
  <c r="S37" i="1"/>
  <c r="AA37" i="1"/>
  <c r="AI37" i="1"/>
  <c r="AQ37" i="1"/>
  <c r="L37" i="1"/>
  <c r="T37" i="1"/>
  <c r="AB37" i="1"/>
  <c r="AJ37" i="1"/>
  <c r="E37" i="1"/>
  <c r="E37" i="16" s="1"/>
  <c r="M37" i="1"/>
  <c r="U37" i="1"/>
  <c r="AC37" i="1"/>
  <c r="AK37" i="1"/>
  <c r="AD37" i="1"/>
  <c r="AE37" i="1"/>
  <c r="F37" i="1"/>
  <c r="F37" i="16" s="1"/>
  <c r="AL37" i="1"/>
  <c r="G37" i="1"/>
  <c r="AM37" i="1"/>
  <c r="N37" i="1"/>
  <c r="O37" i="1"/>
  <c r="V37" i="1"/>
  <c r="H29" i="1"/>
  <c r="P29" i="1"/>
  <c r="X29" i="1"/>
  <c r="AF29" i="1"/>
  <c r="AN29" i="1"/>
  <c r="I29" i="1"/>
  <c r="Q29" i="1"/>
  <c r="Y29" i="1"/>
  <c r="AG29" i="1"/>
  <c r="AO29" i="1"/>
  <c r="J29" i="1"/>
  <c r="R29" i="1"/>
  <c r="Z29" i="1"/>
  <c r="AH29" i="1"/>
  <c r="AP29" i="1"/>
  <c r="K29" i="1"/>
  <c r="S29" i="1"/>
  <c r="AA29" i="1"/>
  <c r="AI29" i="1"/>
  <c r="AQ29" i="1"/>
  <c r="L29" i="1"/>
  <c r="T29" i="1"/>
  <c r="AB29" i="1"/>
  <c r="AJ29" i="1"/>
  <c r="E29" i="1"/>
  <c r="E29" i="16" s="1"/>
  <c r="M29" i="1"/>
  <c r="U29" i="1"/>
  <c r="AC29" i="1"/>
  <c r="AK29" i="1"/>
  <c r="V29" i="1"/>
  <c r="W29" i="1"/>
  <c r="AD29" i="1"/>
  <c r="AE29" i="1"/>
  <c r="F29" i="1"/>
  <c r="F29" i="16" s="1"/>
  <c r="AL29" i="1"/>
  <c r="G29" i="1"/>
  <c r="AM29" i="1"/>
  <c r="N29" i="1"/>
  <c r="F20" i="1"/>
  <c r="N20" i="1"/>
  <c r="V20" i="1"/>
  <c r="AD20" i="1"/>
  <c r="AL20" i="1"/>
  <c r="G20" i="1"/>
  <c r="O20" i="1"/>
  <c r="W20" i="1"/>
  <c r="AE20" i="1"/>
  <c r="AM20" i="1"/>
  <c r="H20" i="1"/>
  <c r="P20" i="1"/>
  <c r="X20" i="1"/>
  <c r="AF20" i="1"/>
  <c r="AN20" i="1"/>
  <c r="I20" i="1"/>
  <c r="Q20" i="1"/>
  <c r="Y20" i="1"/>
  <c r="AG20" i="1"/>
  <c r="AO20" i="1"/>
  <c r="J20" i="1"/>
  <c r="R20" i="1"/>
  <c r="Z20" i="1"/>
  <c r="AH20" i="1"/>
  <c r="AP20" i="1"/>
  <c r="K20" i="1"/>
  <c r="S20" i="1"/>
  <c r="AA20" i="1"/>
  <c r="AI20" i="1"/>
  <c r="AQ20" i="1"/>
  <c r="L20" i="1"/>
  <c r="T20" i="1"/>
  <c r="AB20" i="1"/>
  <c r="AJ20" i="1"/>
  <c r="AK20" i="1"/>
  <c r="E20" i="1"/>
  <c r="E20" i="16" s="1"/>
  <c r="M20" i="1"/>
  <c r="U20" i="1"/>
  <c r="AC20" i="1"/>
  <c r="A4" i="16"/>
  <c r="B9" i="16"/>
  <c r="A12" i="16"/>
  <c r="B17" i="16"/>
  <c r="A20" i="16"/>
  <c r="B25" i="16"/>
  <c r="A28" i="16"/>
  <c r="B33" i="16"/>
  <c r="A36" i="16"/>
  <c r="B41" i="16"/>
  <c r="A44" i="16"/>
  <c r="B49" i="16"/>
  <c r="A52" i="16"/>
  <c r="D48" i="1"/>
  <c r="D48" i="16" s="1"/>
  <c r="D40" i="1"/>
  <c r="D40" i="16" s="1"/>
  <c r="D32" i="1"/>
  <c r="D32" i="16" s="1"/>
  <c r="D24" i="1"/>
  <c r="D24" i="16" s="1"/>
  <c r="D16" i="1"/>
  <c r="D16" i="16" s="1"/>
  <c r="D5" i="1"/>
  <c r="D5" i="16" s="1"/>
  <c r="AK52" i="1"/>
  <c r="AC52" i="1"/>
  <c r="U52" i="1"/>
  <c r="M52" i="1"/>
  <c r="AJ51" i="1"/>
  <c r="AB51" i="1"/>
  <c r="Q51" i="1"/>
  <c r="AF50" i="1"/>
  <c r="G49" i="1"/>
  <c r="U47" i="1"/>
  <c r="AI45" i="1"/>
  <c r="J44" i="1"/>
  <c r="X42" i="1"/>
  <c r="AL40" i="1"/>
  <c r="M39" i="1"/>
  <c r="E35" i="1"/>
  <c r="V28" i="1"/>
  <c r="U12" i="1"/>
  <c r="AM7" i="1"/>
  <c r="AE7" i="1"/>
  <c r="W7" i="1"/>
  <c r="O7" i="1"/>
  <c r="G7" i="1"/>
  <c r="AL7" i="1"/>
  <c r="AD7" i="1"/>
  <c r="V7" i="1"/>
  <c r="N7" i="1"/>
  <c r="F7" i="1"/>
  <c r="AK7" i="1"/>
  <c r="AC7" i="1"/>
  <c r="U7" i="1"/>
  <c r="M7" i="1"/>
  <c r="E7" i="1"/>
  <c r="D7" i="1"/>
  <c r="D7" i="16" s="1"/>
  <c r="AJ7" i="1"/>
  <c r="AB7" i="1"/>
  <c r="T7" i="1"/>
  <c r="L7" i="1"/>
  <c r="AQ7" i="1"/>
  <c r="AI7" i="1"/>
  <c r="AA7" i="1"/>
  <c r="S7" i="1"/>
  <c r="K7" i="1"/>
  <c r="AP7" i="1"/>
  <c r="AH7" i="1"/>
  <c r="Z7" i="1"/>
  <c r="R7" i="1"/>
  <c r="J7" i="1"/>
  <c r="AO7" i="1"/>
  <c r="AG7" i="1"/>
  <c r="Y7" i="1"/>
  <c r="Q7" i="1"/>
  <c r="I7" i="1"/>
  <c r="F38" i="16"/>
  <c r="F18" i="16"/>
  <c r="E51" i="16"/>
  <c r="E43" i="16"/>
  <c r="E35" i="16"/>
  <c r="E27" i="16"/>
  <c r="E19" i="16"/>
  <c r="F7" i="16"/>
  <c r="G7" i="16"/>
  <c r="G6" i="16"/>
  <c r="F6" i="16"/>
  <c r="F33" i="16"/>
  <c r="F21" i="16"/>
  <c r="E47" i="16"/>
  <c r="E39" i="16"/>
  <c r="E31" i="16"/>
  <c r="E23" i="16"/>
  <c r="E15" i="16"/>
  <c r="E6" i="16"/>
  <c r="D43" i="16"/>
  <c r="D27" i="16"/>
  <c r="E18" i="16"/>
  <c r="D51" i="16"/>
  <c r="F48" i="16"/>
  <c r="D19" i="16"/>
  <c r="D11" i="16"/>
  <c r="E32" i="16"/>
  <c r="F22" i="16"/>
  <c r="E46" i="16"/>
  <c r="E7" i="16"/>
  <c r="G3" i="16"/>
  <c r="F3" i="16"/>
  <c r="F47" i="16"/>
  <c r="G42" i="16"/>
  <c r="G52" i="16"/>
  <c r="F32" i="16"/>
  <c r="G22" i="16"/>
  <c r="F52" i="16"/>
  <c r="F46" i="16"/>
  <c r="F28" i="16"/>
  <c r="F25" i="16"/>
  <c r="F10" i="16"/>
  <c r="F31" i="16"/>
  <c r="F39" i="16"/>
  <c r="F34" i="16"/>
  <c r="F24" i="16"/>
  <c r="F50" i="16"/>
  <c r="F42" i="16"/>
  <c r="F36" i="16"/>
  <c r="F30" i="16"/>
  <c r="F27" i="16"/>
  <c r="G51" i="16"/>
  <c r="H51" i="16"/>
  <c r="F44" i="16"/>
  <c r="F13" i="16"/>
  <c r="F51" i="16"/>
  <c r="D49" i="16"/>
  <c r="G50" i="16"/>
  <c r="F41" i="16"/>
  <c r="F35" i="16"/>
  <c r="F26" i="16"/>
  <c r="F16" i="16"/>
  <c r="F11" i="16"/>
  <c r="F14" i="16"/>
  <c r="B69" i="3"/>
  <c r="B64" i="3"/>
  <c r="B59" i="3"/>
  <c r="A145" i="3"/>
  <c r="A146" i="3" s="1"/>
  <c r="A147" i="3" s="1"/>
  <c r="A146" i="7" s="1"/>
  <c r="A62" i="3"/>
  <c r="A60" i="7"/>
  <c r="A59" i="7"/>
  <c r="A233" i="7"/>
  <c r="A169" i="7"/>
  <c r="A73" i="7"/>
  <c r="A100" i="3"/>
  <c r="A98" i="7"/>
  <c r="A180" i="3"/>
  <c r="A178" i="7"/>
  <c r="A65" i="3"/>
  <c r="A63" i="7"/>
  <c r="A105" i="3"/>
  <c r="A103" i="7"/>
  <c r="A225" i="3"/>
  <c r="A223" i="7"/>
  <c r="A58" i="7"/>
  <c r="A168" i="7"/>
  <c r="A70" i="3"/>
  <c r="A68" i="7"/>
  <c r="A110" i="3"/>
  <c r="A108" i="7"/>
  <c r="A150" i="3"/>
  <c r="A148" i="7"/>
  <c r="A190" i="3"/>
  <c r="A188" i="7"/>
  <c r="A230" i="3"/>
  <c r="A228" i="7"/>
  <c r="A193" i="7"/>
  <c r="A129" i="7"/>
  <c r="A76" i="3"/>
  <c r="A74" i="7"/>
  <c r="A116" i="3"/>
  <c r="A114" i="7"/>
  <c r="A156" i="3"/>
  <c r="A154" i="7"/>
  <c r="A196" i="3"/>
  <c r="A194" i="7"/>
  <c r="A236" i="3"/>
  <c r="A234" i="7"/>
  <c r="A128" i="7"/>
  <c r="A30" i="3"/>
  <c r="A28" i="7"/>
  <c r="A185" i="3"/>
  <c r="A80" i="3"/>
  <c r="A78" i="7"/>
  <c r="A120" i="3"/>
  <c r="A118" i="7"/>
  <c r="A160" i="3"/>
  <c r="A158" i="7"/>
  <c r="A200" i="3"/>
  <c r="A198" i="7"/>
  <c r="A240" i="3"/>
  <c r="A238" i="7"/>
  <c r="A43" i="7"/>
  <c r="A249" i="7"/>
  <c r="A153" i="7"/>
  <c r="A89" i="7"/>
  <c r="A35" i="3"/>
  <c r="A33" i="7"/>
  <c r="A125" i="3"/>
  <c r="A123" i="7"/>
  <c r="A248" i="7"/>
  <c r="A88" i="7"/>
  <c r="A140" i="3"/>
  <c r="A138" i="7"/>
  <c r="A85" i="3"/>
  <c r="A83" i="7"/>
  <c r="A165" i="3"/>
  <c r="A163" i="7"/>
  <c r="A205" i="3"/>
  <c r="A203" i="7"/>
  <c r="A245" i="3"/>
  <c r="A243" i="7"/>
  <c r="A40" i="3"/>
  <c r="A38" i="7"/>
  <c r="A50" i="3"/>
  <c r="A48" i="7"/>
  <c r="A92" i="3"/>
  <c r="A90" i="7"/>
  <c r="A132" i="3"/>
  <c r="A130" i="7"/>
  <c r="A172" i="3"/>
  <c r="A170" i="7"/>
  <c r="A212" i="3"/>
  <c r="A210" i="7"/>
  <c r="A252" i="3"/>
  <c r="A250" i="7"/>
  <c r="A209" i="7"/>
  <c r="A113" i="7"/>
  <c r="A220" i="3"/>
  <c r="A218" i="7"/>
  <c r="A46" i="3"/>
  <c r="A44" i="7"/>
  <c r="A55" i="3"/>
  <c r="A53" i="7"/>
  <c r="A95" i="3"/>
  <c r="A93" i="7"/>
  <c r="A135" i="3"/>
  <c r="A133" i="7"/>
  <c r="A175" i="3"/>
  <c r="A173" i="7"/>
  <c r="A215" i="3"/>
  <c r="A213" i="7"/>
  <c r="A208" i="7"/>
  <c r="B71" i="7"/>
  <c r="B72" i="7"/>
  <c r="B75" i="7"/>
  <c r="B76" i="7"/>
  <c r="B77" i="7"/>
  <c r="B74" i="7"/>
  <c r="B79" i="7"/>
  <c r="B80" i="7"/>
  <c r="B81" i="7"/>
  <c r="B82" i="7"/>
  <c r="B85" i="7"/>
  <c r="B87" i="7"/>
  <c r="B84" i="7"/>
  <c r="B86" i="7"/>
  <c r="B91" i="7"/>
  <c r="B92" i="7"/>
  <c r="B89" i="7"/>
  <c r="B90" i="7"/>
  <c r="B95" i="7"/>
  <c r="B97" i="7"/>
  <c r="B96" i="7"/>
  <c r="B94" i="7"/>
  <c r="B99" i="7"/>
  <c r="B101" i="7"/>
  <c r="B100" i="7"/>
  <c r="B102" i="7"/>
  <c r="B107" i="7"/>
  <c r="B104" i="7"/>
  <c r="B105" i="7"/>
  <c r="B106" i="7"/>
  <c r="B111" i="7"/>
  <c r="B109" i="7"/>
  <c r="B112" i="7"/>
  <c r="B110" i="7"/>
  <c r="B115" i="7"/>
  <c r="B116" i="7"/>
  <c r="B117" i="7"/>
  <c r="B114" i="7"/>
  <c r="B119" i="7"/>
  <c r="B120" i="7"/>
  <c r="B122" i="7"/>
  <c r="B121" i="7"/>
  <c r="B125" i="7"/>
  <c r="B127" i="7"/>
  <c r="B124" i="7"/>
  <c r="B126" i="7"/>
  <c r="B131" i="7"/>
  <c r="B132" i="7"/>
  <c r="B129" i="7"/>
  <c r="B130" i="7"/>
  <c r="B135" i="7"/>
  <c r="B136" i="7"/>
  <c r="B137" i="7"/>
  <c r="B134" i="7"/>
  <c r="B139" i="7"/>
  <c r="B141" i="7"/>
  <c r="B140" i="7"/>
  <c r="B142" i="7"/>
  <c r="B147" i="7"/>
  <c r="B144" i="7"/>
  <c r="B145" i="7"/>
  <c r="B146" i="7"/>
  <c r="B149" i="7"/>
  <c r="B151" i="7"/>
  <c r="B152" i="7"/>
  <c r="B150" i="7"/>
  <c r="B155" i="7"/>
  <c r="B156" i="7"/>
  <c r="B157" i="7"/>
  <c r="B154" i="7"/>
  <c r="B159" i="7"/>
  <c r="B160" i="7"/>
  <c r="B161" i="7"/>
  <c r="B162" i="7"/>
  <c r="B167" i="7"/>
  <c r="B165" i="7"/>
  <c r="B164" i="7"/>
  <c r="B166" i="7"/>
  <c r="B171" i="7"/>
  <c r="B169" i="7"/>
  <c r="B172" i="7"/>
  <c r="B170" i="7"/>
  <c r="B175" i="7"/>
  <c r="B176" i="7"/>
  <c r="B177" i="7"/>
  <c r="B174" i="7"/>
  <c r="B181" i="7"/>
  <c r="B179" i="7"/>
  <c r="B180" i="7"/>
  <c r="B182" i="7"/>
  <c r="B187" i="7"/>
  <c r="B185" i="7"/>
  <c r="B184" i="7"/>
  <c r="B186" i="7"/>
  <c r="B191" i="7"/>
  <c r="B192" i="7"/>
  <c r="B189" i="7"/>
  <c r="B190" i="7"/>
  <c r="B195" i="7"/>
  <c r="B196" i="7"/>
  <c r="B197" i="7"/>
  <c r="B194" i="7"/>
  <c r="B199" i="7"/>
  <c r="B201" i="7"/>
  <c r="B200" i="7"/>
  <c r="B202" i="7"/>
  <c r="B207" i="7"/>
  <c r="B204" i="7"/>
  <c r="B205" i="7"/>
  <c r="B206" i="7"/>
  <c r="B211" i="7"/>
  <c r="B209" i="7"/>
  <c r="B212" i="7"/>
  <c r="B210" i="7"/>
  <c r="B217" i="7"/>
  <c r="B215" i="7"/>
  <c r="B216" i="7"/>
  <c r="B214" i="7"/>
  <c r="B219" i="7"/>
  <c r="B220" i="7"/>
  <c r="B221" i="7"/>
  <c r="B222" i="7"/>
  <c r="B227" i="7"/>
  <c r="B225" i="7"/>
  <c r="B224" i="7"/>
  <c r="B226" i="7"/>
  <c r="B231" i="7"/>
  <c r="B232" i="7"/>
  <c r="B230" i="7"/>
  <c r="B229" i="7"/>
  <c r="B235" i="7"/>
  <c r="B236" i="7"/>
  <c r="B237" i="7"/>
  <c r="B234" i="7"/>
  <c r="B239" i="7"/>
  <c r="B240" i="7"/>
  <c r="B241" i="7"/>
  <c r="B242" i="7"/>
  <c r="B245" i="7"/>
  <c r="B247" i="7"/>
  <c r="B244" i="7"/>
  <c r="B246" i="7"/>
  <c r="B251" i="7"/>
  <c r="B252" i="7"/>
  <c r="B249" i="7"/>
  <c r="B250" i="7"/>
  <c r="B32" i="7"/>
  <c r="B29" i="7"/>
  <c r="B30" i="7"/>
  <c r="B31" i="7"/>
  <c r="B36" i="7"/>
  <c r="B34" i="7"/>
  <c r="B37" i="7"/>
  <c r="B35" i="7"/>
  <c r="B42" i="7"/>
  <c r="B40" i="7"/>
  <c r="B41" i="7"/>
  <c r="B39" i="7"/>
  <c r="B44" i="7"/>
  <c r="B46" i="7"/>
  <c r="B45" i="7"/>
  <c r="B47" i="7"/>
  <c r="B52" i="7"/>
  <c r="B49" i="7"/>
  <c r="B50" i="7"/>
  <c r="B51" i="7"/>
  <c r="B56" i="7"/>
  <c r="B57" i="7"/>
  <c r="B54" i="7"/>
  <c r="B55" i="7"/>
  <c r="B60" i="7"/>
  <c r="B61" i="7"/>
  <c r="B62" i="7"/>
  <c r="B59" i="7"/>
  <c r="B64" i="7"/>
  <c r="B65" i="7"/>
  <c r="B66" i="7"/>
  <c r="B67" i="7"/>
  <c r="B69" i="7"/>
  <c r="B70" i="7"/>
  <c r="B249" i="3"/>
  <c r="B244" i="3"/>
  <c r="B239" i="3"/>
  <c r="B234" i="3"/>
  <c r="B229" i="3"/>
  <c r="B224" i="3"/>
  <c r="B219" i="3"/>
  <c r="B214" i="3"/>
  <c r="B209" i="3"/>
  <c r="B204" i="3"/>
  <c r="B199" i="3"/>
  <c r="B194" i="3"/>
  <c r="B189" i="3"/>
  <c r="B184" i="3"/>
  <c r="B179" i="3"/>
  <c r="B174" i="3"/>
  <c r="B169" i="3"/>
  <c r="B164" i="3"/>
  <c r="B159" i="3"/>
  <c r="B154" i="3"/>
  <c r="B149" i="3"/>
  <c r="B144" i="3"/>
  <c r="B139" i="3"/>
  <c r="B134" i="3"/>
  <c r="B129" i="3"/>
  <c r="B124" i="3"/>
  <c r="B119" i="3"/>
  <c r="B114" i="3"/>
  <c r="B109" i="3"/>
  <c r="B104" i="3"/>
  <c r="B99" i="3"/>
  <c r="B94" i="3"/>
  <c r="B89" i="3"/>
  <c r="B84" i="3"/>
  <c r="B79" i="3"/>
  <c r="B74" i="3"/>
  <c r="B54" i="3"/>
  <c r="B49" i="3"/>
  <c r="B44" i="3"/>
  <c r="B39" i="3"/>
  <c r="B34" i="3"/>
  <c r="B29" i="3"/>
  <c r="G34" i="4"/>
  <c r="G62" i="4" s="1"/>
  <c r="C34" i="4"/>
  <c r="C62" i="4" s="1"/>
  <c r="D34" i="4"/>
  <c r="D62" i="4" s="1"/>
  <c r="E34" i="4"/>
  <c r="E62" i="4" s="1"/>
  <c r="F34" i="4"/>
  <c r="F62" i="4" s="1"/>
  <c r="J8" i="1" l="1"/>
  <c r="R8" i="1"/>
  <c r="Z8" i="1"/>
  <c r="AH8" i="1"/>
  <c r="AP8" i="1"/>
  <c r="K9" i="1"/>
  <c r="S9" i="1"/>
  <c r="AA9" i="1"/>
  <c r="AI9" i="1"/>
  <c r="AQ9" i="1"/>
  <c r="Y8" i="1"/>
  <c r="R9" i="1"/>
  <c r="K8" i="1"/>
  <c r="S8" i="1"/>
  <c r="AA8" i="1"/>
  <c r="AI8" i="1"/>
  <c r="AQ8" i="1"/>
  <c r="L9" i="1"/>
  <c r="T9" i="1"/>
  <c r="AB9" i="1"/>
  <c r="AJ9" i="1"/>
  <c r="I8" i="1"/>
  <c r="AO8" i="1"/>
  <c r="L8" i="1"/>
  <c r="T8" i="1"/>
  <c r="AB8" i="1"/>
  <c r="AJ8" i="1"/>
  <c r="E9" i="1"/>
  <c r="M9" i="1"/>
  <c r="U9" i="1"/>
  <c r="AC9" i="1"/>
  <c r="AK9" i="1"/>
  <c r="Q8" i="1"/>
  <c r="Z9" i="1"/>
  <c r="E8" i="1"/>
  <c r="M8" i="1"/>
  <c r="U8" i="1"/>
  <c r="AC8" i="1"/>
  <c r="AK8" i="1"/>
  <c r="F9" i="1"/>
  <c r="N9" i="1"/>
  <c r="V9" i="1"/>
  <c r="AD9" i="1"/>
  <c r="AL9" i="1"/>
  <c r="AH9" i="1"/>
  <c r="F8" i="1"/>
  <c r="N8" i="1"/>
  <c r="V8" i="1"/>
  <c r="AD8" i="1"/>
  <c r="AL8" i="1"/>
  <c r="G9" i="1"/>
  <c r="O9" i="1"/>
  <c r="W9" i="1"/>
  <c r="AE9" i="1"/>
  <c r="AM9" i="1"/>
  <c r="AG8" i="1"/>
  <c r="AP9" i="1"/>
  <c r="G8" i="1"/>
  <c r="O8" i="1"/>
  <c r="W8" i="1"/>
  <c r="AE8" i="1"/>
  <c r="AM8" i="1"/>
  <c r="H9" i="1"/>
  <c r="P9" i="1"/>
  <c r="X9" i="1"/>
  <c r="AF9" i="1"/>
  <c r="AN9" i="1"/>
  <c r="H8" i="1"/>
  <c r="P8" i="1"/>
  <c r="X8" i="1"/>
  <c r="AF8" i="1"/>
  <c r="AN8" i="1"/>
  <c r="I9" i="1"/>
  <c r="Q9" i="1"/>
  <c r="Y9" i="1"/>
  <c r="AG9" i="1"/>
  <c r="AO9" i="1"/>
  <c r="J9" i="1"/>
  <c r="G47" i="16"/>
  <c r="F40" i="16"/>
  <c r="F17" i="16"/>
  <c r="F43" i="16"/>
  <c r="F19" i="16"/>
  <c r="D8" i="1"/>
  <c r="D9" i="1"/>
  <c r="F5" i="16"/>
  <c r="F20" i="16"/>
  <c r="G21" i="16"/>
  <c r="F23" i="16"/>
  <c r="H47" i="16"/>
  <c r="G31" i="16"/>
  <c r="F4" i="16"/>
  <c r="H46" i="16"/>
  <c r="G38" i="16"/>
  <c r="H3" i="16"/>
  <c r="H7" i="16"/>
  <c r="H6" i="16"/>
  <c r="G48" i="16"/>
  <c r="G14" i="16"/>
  <c r="G11" i="16"/>
  <c r="G41" i="16"/>
  <c r="G34" i="16"/>
  <c r="G44" i="16"/>
  <c r="G30" i="16"/>
  <c r="G33" i="16"/>
  <c r="G15" i="16"/>
  <c r="G25" i="16"/>
  <c r="G32" i="16"/>
  <c r="G16" i="16"/>
  <c r="H50" i="16"/>
  <c r="G18" i="16"/>
  <c r="G39" i="16"/>
  <c r="I51" i="16"/>
  <c r="I47" i="16"/>
  <c r="G36" i="16"/>
  <c r="G28" i="16"/>
  <c r="G19" i="16"/>
  <c r="G12" i="16"/>
  <c r="G26" i="16"/>
  <c r="E49" i="16"/>
  <c r="G45" i="16"/>
  <c r="G24" i="16"/>
  <c r="H31" i="16"/>
  <c r="G37" i="16"/>
  <c r="H22" i="16"/>
  <c r="H52" i="16"/>
  <c r="G20" i="16"/>
  <c r="H21" i="16"/>
  <c r="G35" i="16"/>
  <c r="G13" i="16"/>
  <c r="G27" i="16"/>
  <c r="G10" i="16"/>
  <c r="G29" i="16"/>
  <c r="H42" i="16"/>
  <c r="A148" i="3"/>
  <c r="A147" i="7" s="1"/>
  <c r="A144" i="7"/>
  <c r="A145" i="7"/>
  <c r="A176" i="3"/>
  <c r="A174" i="7"/>
  <c r="A47" i="3"/>
  <c r="A45" i="7"/>
  <c r="A173" i="3"/>
  <c r="A172" i="7" s="1"/>
  <c r="A171" i="7"/>
  <c r="A41" i="3"/>
  <c r="A39" i="7"/>
  <c r="A166" i="3"/>
  <c r="A164" i="7"/>
  <c r="A141" i="3"/>
  <c r="A139" i="7"/>
  <c r="A121" i="3"/>
  <c r="A119" i="7"/>
  <c r="A111" i="3"/>
  <c r="A109" i="7"/>
  <c r="A66" i="3"/>
  <c r="A64" i="7"/>
  <c r="A157" i="3"/>
  <c r="A155" i="7"/>
  <c r="A117" i="3"/>
  <c r="A115" i="7"/>
  <c r="A181" i="3"/>
  <c r="A179" i="7"/>
  <c r="A221" i="3"/>
  <c r="A219" i="7"/>
  <c r="A136" i="3"/>
  <c r="A134" i="7"/>
  <c r="A133" i="3"/>
  <c r="A132" i="7" s="1"/>
  <c r="A131" i="7"/>
  <c r="A86" i="3"/>
  <c r="A84" i="7"/>
  <c r="A241" i="3"/>
  <c r="A239" i="7"/>
  <c r="A81" i="3"/>
  <c r="A79" i="7"/>
  <c r="A231" i="3"/>
  <c r="A229" i="7"/>
  <c r="A71" i="3"/>
  <c r="A69" i="7"/>
  <c r="A186" i="3"/>
  <c r="A184" i="7"/>
  <c r="A237" i="3"/>
  <c r="A235" i="7"/>
  <c r="A77" i="3"/>
  <c r="A75" i="7"/>
  <c r="A101" i="3"/>
  <c r="A99" i="7"/>
  <c r="A96" i="3"/>
  <c r="A94" i="7"/>
  <c r="A253" i="3"/>
  <c r="A252" i="7" s="1"/>
  <c r="A251" i="7"/>
  <c r="A93" i="3"/>
  <c r="A92" i="7" s="1"/>
  <c r="A91" i="7"/>
  <c r="A246" i="3"/>
  <c r="A244" i="7"/>
  <c r="A126" i="3"/>
  <c r="A124" i="7"/>
  <c r="A201" i="3"/>
  <c r="A199" i="7"/>
  <c r="A191" i="3"/>
  <c r="A189" i="7"/>
  <c r="A226" i="3"/>
  <c r="A224" i="7"/>
  <c r="A31" i="3"/>
  <c r="A29" i="7"/>
  <c r="A197" i="3"/>
  <c r="A195" i="7"/>
  <c r="A63" i="3"/>
  <c r="A62" i="7" s="1"/>
  <c r="A61" i="7"/>
  <c r="A216" i="3"/>
  <c r="A214" i="7"/>
  <c r="A56" i="3"/>
  <c r="A54" i="7"/>
  <c r="A213" i="3"/>
  <c r="A212" i="7" s="1"/>
  <c r="A211" i="7"/>
  <c r="A51" i="3"/>
  <c r="A49" i="7"/>
  <c r="A206" i="3"/>
  <c r="A204" i="7"/>
  <c r="A36" i="3"/>
  <c r="A34" i="7"/>
  <c r="A161" i="3"/>
  <c r="A159" i="7"/>
  <c r="A151" i="3"/>
  <c r="A149" i="7"/>
  <c r="A106" i="3"/>
  <c r="A104" i="7"/>
  <c r="B83" i="7"/>
  <c r="B163" i="7"/>
  <c r="B128" i="7"/>
  <c r="B53" i="7"/>
  <c r="B93" i="7"/>
  <c r="B133" i="7"/>
  <c r="B213" i="7"/>
  <c r="B58" i="7"/>
  <c r="B98" i="7"/>
  <c r="B138" i="7"/>
  <c r="B178" i="7"/>
  <c r="B218" i="7"/>
  <c r="B158" i="7"/>
  <c r="B203" i="7"/>
  <c r="B88" i="7"/>
  <c r="B143" i="7"/>
  <c r="B198" i="7"/>
  <c r="B248" i="7"/>
  <c r="B223" i="7"/>
  <c r="B123" i="7"/>
  <c r="B48" i="7"/>
  <c r="B208" i="7"/>
  <c r="B63" i="7"/>
  <c r="B103" i="7"/>
  <c r="B183" i="7"/>
  <c r="B28" i="7"/>
  <c r="B68" i="7"/>
  <c r="B108" i="7"/>
  <c r="B148" i="7"/>
  <c r="B188" i="7"/>
  <c r="B228" i="7"/>
  <c r="B33" i="7"/>
  <c r="B73" i="7"/>
  <c r="B113" i="7"/>
  <c r="B153" i="7"/>
  <c r="B193" i="7"/>
  <c r="B233" i="7"/>
  <c r="B38" i="7"/>
  <c r="B78" i="7"/>
  <c r="B238" i="7"/>
  <c r="B168" i="7"/>
  <c r="B118" i="7"/>
  <c r="B43" i="7"/>
  <c r="B243" i="7"/>
  <c r="B173" i="7"/>
  <c r="AD5" i="4" l="1"/>
  <c r="T5" i="4"/>
  <c r="J5" i="4"/>
  <c r="AC5" i="4"/>
  <c r="M5" i="4"/>
  <c r="AJ5" i="4"/>
  <c r="Z5" i="4"/>
  <c r="O5" i="4"/>
  <c r="V5" i="4"/>
  <c r="L5" i="4"/>
  <c r="AI5" i="4"/>
  <c r="AM5" i="4"/>
  <c r="AF5" i="4"/>
  <c r="U3" i="4"/>
  <c r="U5" i="4"/>
  <c r="K3" i="4"/>
  <c r="K5" i="4"/>
  <c r="AH5" i="4"/>
  <c r="AE3" i="4"/>
  <c r="AE5" i="4"/>
  <c r="AN5" i="4"/>
  <c r="W5" i="4"/>
  <c r="AL3" i="4"/>
  <c r="AL5" i="4"/>
  <c r="AB3" i="4"/>
  <c r="AB5" i="4"/>
  <c r="H5" i="4"/>
  <c r="R3" i="4"/>
  <c r="R5" i="4"/>
  <c r="AO5" i="4"/>
  <c r="G3" i="4"/>
  <c r="AG5" i="4"/>
  <c r="N3" i="4"/>
  <c r="N5" i="4"/>
  <c r="D3" i="4"/>
  <c r="X5" i="4"/>
  <c r="Y5" i="4"/>
  <c r="AK3" i="4"/>
  <c r="AK5" i="4"/>
  <c r="AA3" i="4"/>
  <c r="AA5" i="4"/>
  <c r="Q5" i="4"/>
  <c r="P5" i="4"/>
  <c r="S3" i="4"/>
  <c r="S5" i="4"/>
  <c r="AP3" i="4"/>
  <c r="AP5" i="4"/>
  <c r="I5" i="4"/>
  <c r="AJ3" i="4"/>
  <c r="Z3" i="4"/>
  <c r="W3" i="4"/>
  <c r="E3" i="4"/>
  <c r="O3" i="4"/>
  <c r="V3" i="4"/>
  <c r="L3" i="4"/>
  <c r="AI3" i="4"/>
  <c r="AM3" i="4"/>
  <c r="AF3" i="4"/>
  <c r="AH3" i="4"/>
  <c r="M3" i="4"/>
  <c r="AN3" i="4"/>
  <c r="H3" i="4"/>
  <c r="AD3" i="4"/>
  <c r="T3" i="4"/>
  <c r="J3" i="4"/>
  <c r="AO3" i="4"/>
  <c r="AG3" i="4"/>
  <c r="X3" i="4"/>
  <c r="Y3" i="4"/>
  <c r="F3" i="4"/>
  <c r="Q3" i="4"/>
  <c r="AC3" i="4"/>
  <c r="P3" i="4"/>
  <c r="I3" i="4"/>
  <c r="C3" i="4"/>
  <c r="D8" i="16"/>
  <c r="H38" i="16"/>
  <c r="G17" i="16"/>
  <c r="I46" i="16"/>
  <c r="G4" i="16"/>
  <c r="G43" i="16"/>
  <c r="G5" i="16"/>
  <c r="G40" i="16"/>
  <c r="G23" i="16"/>
  <c r="I7" i="16"/>
  <c r="I6" i="16"/>
  <c r="I3" i="16"/>
  <c r="D9" i="16"/>
  <c r="H48" i="16"/>
  <c r="I21" i="16"/>
  <c r="H37" i="16"/>
  <c r="H18" i="16"/>
  <c r="H32" i="16"/>
  <c r="H12" i="16"/>
  <c r="I42" i="16"/>
  <c r="H10" i="16"/>
  <c r="H24" i="16"/>
  <c r="H27" i="16"/>
  <c r="H20" i="16"/>
  <c r="H17" i="16"/>
  <c r="H45" i="16"/>
  <c r="J47" i="16"/>
  <c r="I38" i="16"/>
  <c r="H25" i="16"/>
  <c r="H44" i="16"/>
  <c r="H41" i="16"/>
  <c r="H36" i="16"/>
  <c r="H30" i="16"/>
  <c r="F49" i="16"/>
  <c r="H19" i="16"/>
  <c r="H15" i="16"/>
  <c r="J46" i="16"/>
  <c r="H11" i="16"/>
  <c r="H29" i="16"/>
  <c r="H13" i="16"/>
  <c r="I52" i="16"/>
  <c r="I31" i="16"/>
  <c r="J51" i="16"/>
  <c r="I50" i="16"/>
  <c r="H26" i="16"/>
  <c r="H35" i="16"/>
  <c r="I22" i="16"/>
  <c r="H28" i="16"/>
  <c r="H39" i="16"/>
  <c r="H16" i="16"/>
  <c r="H33" i="16"/>
  <c r="H34" i="16"/>
  <c r="H14" i="16"/>
  <c r="A152" i="3"/>
  <c r="A150" i="7"/>
  <c r="A32" i="3"/>
  <c r="A30" i="7"/>
  <c r="A192" i="3"/>
  <c r="A190" i="7"/>
  <c r="A247" i="3"/>
  <c r="A245" i="7"/>
  <c r="A238" i="3"/>
  <c r="A237" i="7" s="1"/>
  <c r="A236" i="7"/>
  <c r="A242" i="3"/>
  <c r="A240" i="7"/>
  <c r="A118" i="3"/>
  <c r="A117" i="7" s="1"/>
  <c r="A116" i="7"/>
  <c r="A158" i="3"/>
  <c r="A157" i="7" s="1"/>
  <c r="A156" i="7"/>
  <c r="A52" i="3"/>
  <c r="A50" i="7"/>
  <c r="A142" i="3"/>
  <c r="A140" i="7"/>
  <c r="A107" i="3"/>
  <c r="A105" i="7"/>
  <c r="A202" i="3"/>
  <c r="A200" i="7"/>
  <c r="A37" i="3"/>
  <c r="A35" i="7"/>
  <c r="A198" i="3"/>
  <c r="A197" i="7" s="1"/>
  <c r="A196" i="7"/>
  <c r="A227" i="3"/>
  <c r="A225" i="7"/>
  <c r="A102" i="3"/>
  <c r="A100" i="7"/>
  <c r="A187" i="3"/>
  <c r="A185" i="7"/>
  <c r="A222" i="3"/>
  <c r="A220" i="7"/>
  <c r="A112" i="3"/>
  <c r="A110" i="7"/>
  <c r="A167" i="3"/>
  <c r="A165" i="7"/>
  <c r="A48" i="3"/>
  <c r="A47" i="7" s="1"/>
  <c r="A46" i="7"/>
  <c r="A67" i="3"/>
  <c r="A65" i="7"/>
  <c r="A57" i="3"/>
  <c r="A55" i="7"/>
  <c r="A72" i="3"/>
  <c r="A70" i="7"/>
  <c r="A122" i="3"/>
  <c r="A120" i="7"/>
  <c r="A42" i="3"/>
  <c r="A40" i="7"/>
  <c r="A177" i="3"/>
  <c r="A175" i="7"/>
  <c r="A127" i="3"/>
  <c r="A125" i="7"/>
  <c r="A97" i="3"/>
  <c r="A95" i="7"/>
  <c r="A78" i="3"/>
  <c r="A77" i="7" s="1"/>
  <c r="A76" i="7"/>
  <c r="A82" i="3"/>
  <c r="A80" i="7"/>
  <c r="A162" i="3"/>
  <c r="A160" i="7"/>
  <c r="A207" i="3"/>
  <c r="A205" i="7"/>
  <c r="A217" i="3"/>
  <c r="A215" i="7"/>
  <c r="A232" i="3"/>
  <c r="A230" i="7"/>
  <c r="A87" i="3"/>
  <c r="A85" i="7"/>
  <c r="A137" i="3"/>
  <c r="A135" i="7"/>
  <c r="A182" i="3"/>
  <c r="A180" i="7"/>
  <c r="C5" i="4" l="1"/>
  <c r="H43" i="16"/>
  <c r="H4" i="16"/>
  <c r="H5" i="16"/>
  <c r="H23" i="16"/>
  <c r="H40" i="16"/>
  <c r="J6" i="16"/>
  <c r="J3" i="16"/>
  <c r="J7" i="16"/>
  <c r="I48" i="16"/>
  <c r="I36" i="16"/>
  <c r="I16" i="16"/>
  <c r="J22" i="16"/>
  <c r="J50" i="16"/>
  <c r="I13" i="16"/>
  <c r="I15" i="16"/>
  <c r="J38" i="16"/>
  <c r="I17" i="16"/>
  <c r="I24" i="16"/>
  <c r="I32" i="16"/>
  <c r="I19" i="16"/>
  <c r="I18" i="16"/>
  <c r="I14" i="16"/>
  <c r="K51" i="16"/>
  <c r="I29" i="16"/>
  <c r="I41" i="16"/>
  <c r="I10" i="16"/>
  <c r="I11" i="16"/>
  <c r="I39" i="16"/>
  <c r="K47" i="16"/>
  <c r="I20" i="16"/>
  <c r="G49" i="16"/>
  <c r="I34" i="16"/>
  <c r="I28" i="16"/>
  <c r="J31" i="16"/>
  <c r="I44" i="16"/>
  <c r="I27" i="16"/>
  <c r="J42" i="16"/>
  <c r="I37" i="16"/>
  <c r="I35" i="16"/>
  <c r="I12" i="16"/>
  <c r="I33" i="16"/>
  <c r="I26" i="16"/>
  <c r="J52" i="16"/>
  <c r="K46" i="16"/>
  <c r="I30" i="16"/>
  <c r="I25" i="16"/>
  <c r="I45" i="16"/>
  <c r="J21" i="16"/>
  <c r="E8" i="16"/>
  <c r="E9" i="16"/>
  <c r="A183" i="3"/>
  <c r="A182" i="7" s="1"/>
  <c r="A181" i="7"/>
  <c r="A138" i="3"/>
  <c r="A137" i="7" s="1"/>
  <c r="A136" i="7"/>
  <c r="A88" i="3"/>
  <c r="A87" i="7" s="1"/>
  <c r="A86" i="7"/>
  <c r="A233" i="3"/>
  <c r="A232" i="7" s="1"/>
  <c r="A231" i="7"/>
  <c r="A218" i="3"/>
  <c r="A217" i="7" s="1"/>
  <c r="A216" i="7"/>
  <c r="A208" i="3"/>
  <c r="A207" i="7" s="1"/>
  <c r="A206" i="7"/>
  <c r="A163" i="3"/>
  <c r="A162" i="7" s="1"/>
  <c r="A161" i="7"/>
  <c r="A83" i="3"/>
  <c r="A82" i="7" s="1"/>
  <c r="A81" i="7"/>
  <c r="A98" i="3"/>
  <c r="A97" i="7" s="1"/>
  <c r="A96" i="7"/>
  <c r="A128" i="3"/>
  <c r="A126" i="7"/>
  <c r="A178" i="3"/>
  <c r="A177" i="7" s="1"/>
  <c r="A176" i="7"/>
  <c r="A43" i="3"/>
  <c r="A42" i="7" s="1"/>
  <c r="A41" i="7"/>
  <c r="A123" i="3"/>
  <c r="A122" i="7" s="1"/>
  <c r="A121" i="7"/>
  <c r="A73" i="3"/>
  <c r="A72" i="7" s="1"/>
  <c r="A71" i="7"/>
  <c r="A58" i="3"/>
  <c r="A57" i="7" s="1"/>
  <c r="A56" i="7"/>
  <c r="A68" i="3"/>
  <c r="A67" i="7" s="1"/>
  <c r="A66" i="7"/>
  <c r="A168" i="3"/>
  <c r="A167" i="7" s="1"/>
  <c r="A166" i="7"/>
  <c r="A113" i="3"/>
  <c r="A112" i="7" s="1"/>
  <c r="A111" i="7"/>
  <c r="A223" i="3"/>
  <c r="A222" i="7" s="1"/>
  <c r="A221" i="7"/>
  <c r="A188" i="3"/>
  <c r="A187" i="7" s="1"/>
  <c r="A186" i="7"/>
  <c r="A103" i="3"/>
  <c r="A102" i="7" s="1"/>
  <c r="A101" i="7"/>
  <c r="A228" i="3"/>
  <c r="A227" i="7" s="1"/>
  <c r="A226" i="7"/>
  <c r="A36" i="7"/>
  <c r="A38" i="3"/>
  <c r="A203" i="3"/>
  <c r="A202" i="7" s="1"/>
  <c r="A201" i="7"/>
  <c r="A108" i="3"/>
  <c r="A107" i="7" s="1"/>
  <c r="A106" i="7"/>
  <c r="A143" i="3"/>
  <c r="A142" i="7" s="1"/>
  <c r="A141" i="7"/>
  <c r="A53" i="3"/>
  <c r="A52" i="7" s="1"/>
  <c r="A51" i="7"/>
  <c r="A243" i="3"/>
  <c r="A242" i="7" s="1"/>
  <c r="A241" i="7"/>
  <c r="A248" i="3"/>
  <c r="A247" i="7" s="1"/>
  <c r="A246" i="7"/>
  <c r="A193" i="3"/>
  <c r="A192" i="7" s="1"/>
  <c r="A191" i="7"/>
  <c r="A33" i="3"/>
  <c r="A31" i="7"/>
  <c r="A153" i="3"/>
  <c r="A152" i="7" s="1"/>
  <c r="A151" i="7"/>
  <c r="D5" i="4" l="1"/>
  <c r="I40" i="16"/>
  <c r="I43" i="16"/>
  <c r="I4" i="16"/>
  <c r="I23" i="16"/>
  <c r="I5" i="16"/>
  <c r="K7" i="16"/>
  <c r="K6" i="16"/>
  <c r="K3" i="16"/>
  <c r="J48" i="16"/>
  <c r="J41" i="16"/>
  <c r="J26" i="16"/>
  <c r="L47" i="16"/>
  <c r="J39" i="16"/>
  <c r="J19" i="16"/>
  <c r="J28" i="16"/>
  <c r="K50" i="16"/>
  <c r="K21" i="16"/>
  <c r="J30" i="16"/>
  <c r="J37" i="16"/>
  <c r="J44" i="16"/>
  <c r="J34" i="16"/>
  <c r="J29" i="16"/>
  <c r="K38" i="16"/>
  <c r="K22" i="16"/>
  <c r="J25" i="16"/>
  <c r="J17" i="16"/>
  <c r="J35" i="16"/>
  <c r="J18" i="16"/>
  <c r="L46" i="16"/>
  <c r="J33" i="16"/>
  <c r="K42" i="16"/>
  <c r="K31" i="16"/>
  <c r="H49" i="16"/>
  <c r="J11" i="16"/>
  <c r="L51" i="16"/>
  <c r="J32" i="16"/>
  <c r="J15" i="16"/>
  <c r="J16" i="16"/>
  <c r="J12" i="16"/>
  <c r="J45" i="16"/>
  <c r="K52" i="16"/>
  <c r="J27" i="16"/>
  <c r="J20" i="16"/>
  <c r="J10" i="16"/>
  <c r="J14" i="16"/>
  <c r="J24" i="16"/>
  <c r="J13" i="16"/>
  <c r="J36" i="16"/>
  <c r="F9" i="16"/>
  <c r="F8" i="16"/>
  <c r="A127" i="7"/>
  <c r="A32" i="7"/>
  <c r="A37" i="7"/>
  <c r="E5" i="4" l="1"/>
  <c r="J23" i="16"/>
  <c r="J43" i="16"/>
  <c r="J4" i="16"/>
  <c r="J5" i="16"/>
  <c r="J40" i="16"/>
  <c r="L7" i="16"/>
  <c r="L6" i="16"/>
  <c r="L3" i="16"/>
  <c r="K48" i="16"/>
  <c r="K33" i="16"/>
  <c r="K14" i="16"/>
  <c r="K11" i="16"/>
  <c r="K37" i="16"/>
  <c r="K36" i="16"/>
  <c r="L52" i="16"/>
  <c r="K15" i="16"/>
  <c r="I49" i="16"/>
  <c r="M46" i="16"/>
  <c r="K17" i="16"/>
  <c r="K29" i="16"/>
  <c r="K28" i="16"/>
  <c r="K27" i="16"/>
  <c r="L38" i="16"/>
  <c r="L50" i="16"/>
  <c r="K34" i="16"/>
  <c r="K16" i="16"/>
  <c r="K35" i="16"/>
  <c r="M47" i="16"/>
  <c r="K10" i="16"/>
  <c r="K13" i="16"/>
  <c r="K20" i="16"/>
  <c r="K45" i="16"/>
  <c r="K32" i="16"/>
  <c r="L31" i="16"/>
  <c r="K25" i="16"/>
  <c r="K30" i="16"/>
  <c r="K19" i="16"/>
  <c r="K26" i="16"/>
  <c r="K12" i="16"/>
  <c r="K24" i="16"/>
  <c r="M51" i="16"/>
  <c r="L42" i="16"/>
  <c r="K18" i="16"/>
  <c r="L22" i="16"/>
  <c r="K44" i="16"/>
  <c r="L21" i="16"/>
  <c r="K39" i="16"/>
  <c r="K41" i="16"/>
  <c r="G8" i="16"/>
  <c r="G9" i="16"/>
  <c r="D41" i="4"/>
  <c r="D45" i="4"/>
  <c r="D44" i="4"/>
  <c r="D43" i="4"/>
  <c r="D42" i="4"/>
  <c r="F43" i="4"/>
  <c r="F42" i="4"/>
  <c r="F41" i="4"/>
  <c r="F45" i="4"/>
  <c r="F44" i="4"/>
  <c r="E42" i="4"/>
  <c r="E41" i="4"/>
  <c r="E45" i="4"/>
  <c r="E43" i="4"/>
  <c r="E44" i="4"/>
  <c r="C41" i="4"/>
  <c r="C45" i="4"/>
  <c r="C44" i="4"/>
  <c r="C43" i="4"/>
  <c r="C42" i="4"/>
  <c r="F35" i="4"/>
  <c r="F39" i="4"/>
  <c r="F38" i="4"/>
  <c r="F36" i="4"/>
  <c r="F37" i="4"/>
  <c r="E35" i="4"/>
  <c r="E39" i="4"/>
  <c r="E38" i="4"/>
  <c r="E37" i="4"/>
  <c r="E36" i="4"/>
  <c r="D36" i="4"/>
  <c r="D37" i="4"/>
  <c r="D38" i="4"/>
  <c r="D39" i="4"/>
  <c r="D35" i="4"/>
  <c r="C39" i="4"/>
  <c r="C38" i="4"/>
  <c r="C37" i="4"/>
  <c r="C36" i="4"/>
  <c r="C35" i="4"/>
  <c r="D21" i="4" a="1"/>
  <c r="D21" i="4" s="1"/>
  <c r="F21" i="4" a="1"/>
  <c r="F21" i="4" s="1"/>
  <c r="E21" i="4" a="1"/>
  <c r="E21" i="4" s="1"/>
  <c r="D27" i="4" a="1"/>
  <c r="D27" i="4" s="1"/>
  <c r="F27" i="4" a="1"/>
  <c r="F27" i="4" s="1"/>
  <c r="E27" i="4" a="1"/>
  <c r="E27" i="4" s="1"/>
  <c r="C27" i="4" a="1"/>
  <c r="C27" i="4" s="1"/>
  <c r="C21" i="4" a="1"/>
  <c r="C21" i="4" s="1"/>
  <c r="F13" i="4" a="1"/>
  <c r="F13" i="4" s="1"/>
  <c r="E13" i="4" a="1"/>
  <c r="E13" i="4" s="1"/>
  <c r="E83" i="4" s="1"/>
  <c r="D13" i="4" a="1"/>
  <c r="D13" i="4" s="1"/>
  <c r="C13" i="4" a="1"/>
  <c r="C13" i="4" s="1"/>
  <c r="D7" i="4" a="1"/>
  <c r="D7" i="4" s="1"/>
  <c r="D77" i="4" s="1"/>
  <c r="F7" i="4" a="1"/>
  <c r="F7" i="4" s="1"/>
  <c r="F5" i="4" l="1"/>
  <c r="K5" i="16"/>
  <c r="K4" i="16"/>
  <c r="K43" i="16"/>
  <c r="K40" i="16"/>
  <c r="K23" i="16"/>
  <c r="M3" i="16"/>
  <c r="M6" i="16"/>
  <c r="M7" i="16"/>
  <c r="L48" i="16"/>
  <c r="M38" i="16"/>
  <c r="L44" i="16"/>
  <c r="N51" i="16"/>
  <c r="L19" i="16"/>
  <c r="M31" i="16"/>
  <c r="L13" i="16"/>
  <c r="L16" i="16"/>
  <c r="J49" i="16"/>
  <c r="L37" i="16"/>
  <c r="L27" i="16"/>
  <c r="L29" i="16"/>
  <c r="L41" i="16"/>
  <c r="M22" i="16"/>
  <c r="L24" i="16"/>
  <c r="L30" i="16"/>
  <c r="L32" i="16"/>
  <c r="L10" i="16"/>
  <c r="L15" i="16"/>
  <c r="L11" i="16"/>
  <c r="L34" i="16"/>
  <c r="L39" i="16"/>
  <c r="L18" i="16"/>
  <c r="L12" i="16"/>
  <c r="L25" i="16"/>
  <c r="L45" i="16"/>
  <c r="N47" i="16"/>
  <c r="L17" i="16"/>
  <c r="M52" i="16"/>
  <c r="L14" i="16"/>
  <c r="L35" i="16"/>
  <c r="G41" i="4"/>
  <c r="M21" i="16"/>
  <c r="M42" i="16"/>
  <c r="L26" i="16"/>
  <c r="L20" i="16"/>
  <c r="M50" i="16"/>
  <c r="L28" i="16"/>
  <c r="N46" i="16"/>
  <c r="L36" i="16"/>
  <c r="L33" i="16"/>
  <c r="G39" i="4"/>
  <c r="G38" i="4"/>
  <c r="G35" i="4"/>
  <c r="G13" i="4" a="1"/>
  <c r="G13" i="4" s="1"/>
  <c r="G14" i="4" s="1" a="1"/>
  <c r="G14" i="4" s="1"/>
  <c r="G84" i="4" s="1"/>
  <c r="G21" i="4" a="1"/>
  <c r="G21" i="4" s="1"/>
  <c r="G22" i="4" s="1" a="1"/>
  <c r="G22" i="4" s="1"/>
  <c r="G36" i="4"/>
  <c r="G45" i="4"/>
  <c r="G27" i="4" a="1"/>
  <c r="G27" i="4" s="1"/>
  <c r="G28" i="4" s="1" a="1"/>
  <c r="G28" i="4" s="1"/>
  <c r="G42" i="4"/>
  <c r="G43" i="4"/>
  <c r="G37" i="4"/>
  <c r="G44" i="4"/>
  <c r="H9" i="16"/>
  <c r="H8" i="16"/>
  <c r="D8" i="4" a="1"/>
  <c r="D8" i="4" s="1"/>
  <c r="C69" i="4"/>
  <c r="C83" i="4"/>
  <c r="D69" i="4"/>
  <c r="D83" i="4"/>
  <c r="F69" i="4"/>
  <c r="F83" i="4"/>
  <c r="F63" i="4"/>
  <c r="F77" i="4"/>
  <c r="E55" i="4" a="1"/>
  <c r="E55" i="4" s="1"/>
  <c r="E69" i="4"/>
  <c r="D49" i="4" a="1"/>
  <c r="D49" i="4" s="1"/>
  <c r="D63" i="4"/>
  <c r="E22" i="4" a="1"/>
  <c r="E22" i="4" s="1"/>
  <c r="E28" i="4" a="1"/>
  <c r="E28" i="4" s="1"/>
  <c r="E29" i="4" s="1" a="1"/>
  <c r="E29" i="4" s="1"/>
  <c r="F22" i="4" a="1"/>
  <c r="F22" i="4" s="1"/>
  <c r="H4" i="2"/>
  <c r="I9" i="2"/>
  <c r="C28" i="4" a="1"/>
  <c r="C28" i="4" s="1"/>
  <c r="I5" i="2"/>
  <c r="I10" i="2"/>
  <c r="I8" i="2"/>
  <c r="H8" i="2"/>
  <c r="I6" i="2"/>
  <c r="I4" i="2"/>
  <c r="F49" i="4" a="1"/>
  <c r="F49" i="4" s="1"/>
  <c r="D14" i="4" a="1"/>
  <c r="D14" i="4" s="1"/>
  <c r="D84" i="4" s="1"/>
  <c r="D55" i="4" a="1"/>
  <c r="D55" i="4" s="1"/>
  <c r="F14" i="4" a="1"/>
  <c r="F14" i="4" s="1"/>
  <c r="F84" i="4" s="1"/>
  <c r="F55" i="4" a="1"/>
  <c r="F55" i="4" s="1"/>
  <c r="G8" i="2"/>
  <c r="C55" i="4" a="1"/>
  <c r="C55" i="4" s="1"/>
  <c r="C22" i="4" a="1"/>
  <c r="C22" i="4" s="1"/>
  <c r="D28" i="4" a="1"/>
  <c r="D28" i="4" s="1"/>
  <c r="F28" i="4" a="1"/>
  <c r="F28" i="4" s="1"/>
  <c r="D22" i="4" a="1"/>
  <c r="D22" i="4" s="1"/>
  <c r="E7" i="4" a="1"/>
  <c r="E7" i="4" s="1"/>
  <c r="E77" i="4" s="1"/>
  <c r="E14" i="4" a="1"/>
  <c r="E14" i="4" s="1"/>
  <c r="G7" i="4" a="1"/>
  <c r="G7" i="4" s="1"/>
  <c r="G77" i="4" s="1"/>
  <c r="C14" i="4" a="1"/>
  <c r="C14" i="4" s="1"/>
  <c r="G5" i="4" l="1"/>
  <c r="AR5" i="4" s="1" a="1"/>
  <c r="AR5" i="4" s="1"/>
  <c r="F8" i="4" a="1"/>
  <c r="F8" i="4" s="1"/>
  <c r="F78" i="4" s="1"/>
  <c r="L40" i="16"/>
  <c r="L43" i="16"/>
  <c r="L4" i="16"/>
  <c r="L23" i="16"/>
  <c r="L5" i="16"/>
  <c r="N6" i="16"/>
  <c r="N7" i="16"/>
  <c r="N3" i="16"/>
  <c r="G55" i="4" a="1"/>
  <c r="G55" i="4" s="1"/>
  <c r="M48" i="16"/>
  <c r="M28" i="16"/>
  <c r="M26" i="16"/>
  <c r="M15" i="16"/>
  <c r="M19" i="16"/>
  <c r="M14" i="16"/>
  <c r="O47" i="16"/>
  <c r="M18" i="16"/>
  <c r="M24" i="16"/>
  <c r="M27" i="16"/>
  <c r="M33" i="16"/>
  <c r="N50" i="16"/>
  <c r="N42" i="16"/>
  <c r="N52" i="16"/>
  <c r="M45" i="16"/>
  <c r="M39" i="16"/>
  <c r="M10" i="16"/>
  <c r="N22" i="16"/>
  <c r="M16" i="16"/>
  <c r="O51" i="16"/>
  <c r="M36" i="16"/>
  <c r="M20" i="16"/>
  <c r="N21" i="16"/>
  <c r="M32" i="16"/>
  <c r="M17" i="16"/>
  <c r="M25" i="16"/>
  <c r="M34" i="16"/>
  <c r="M41" i="16"/>
  <c r="M37" i="16"/>
  <c r="M13" i="16"/>
  <c r="M44" i="16"/>
  <c r="O46" i="16"/>
  <c r="M35" i="16"/>
  <c r="M12" i="16"/>
  <c r="M11" i="16"/>
  <c r="M30" i="16"/>
  <c r="M29" i="16"/>
  <c r="K49" i="16"/>
  <c r="N31" i="16"/>
  <c r="N38" i="16"/>
  <c r="G83" i="4"/>
  <c r="G69" i="4"/>
  <c r="I8" i="16"/>
  <c r="H35" i="4"/>
  <c r="H39" i="4"/>
  <c r="H13" i="4" a="1"/>
  <c r="H13" i="4" s="1"/>
  <c r="H41" i="4"/>
  <c r="H38" i="4"/>
  <c r="H45" i="4"/>
  <c r="H44" i="4"/>
  <c r="H43" i="4"/>
  <c r="H42" i="4"/>
  <c r="H37" i="4"/>
  <c r="H27" i="4" a="1"/>
  <c r="H27" i="4" s="1"/>
  <c r="H28" i="4" s="1" a="1"/>
  <c r="H28" i="4" s="1"/>
  <c r="H29" i="4" s="1" a="1"/>
  <c r="H29" i="4" s="1"/>
  <c r="H36" i="4"/>
  <c r="H21" i="4" a="1"/>
  <c r="H21" i="4" s="1"/>
  <c r="H22" i="4" s="1" a="1"/>
  <c r="H22" i="4" s="1"/>
  <c r="H23" i="4" s="1" a="1"/>
  <c r="H23" i="4" s="1"/>
  <c r="I9" i="16"/>
  <c r="H9" i="2"/>
  <c r="M8" i="2"/>
  <c r="L8" i="2"/>
  <c r="E70" i="4"/>
  <c r="E84" i="4"/>
  <c r="C70" i="4"/>
  <c r="C84" i="4"/>
  <c r="M9" i="2" s="1"/>
  <c r="D64" i="4"/>
  <c r="D78" i="4"/>
  <c r="C29" i="4" a="1"/>
  <c r="C29" i="4" s="1"/>
  <c r="E23" i="4" a="1"/>
  <c r="E23" i="4" s="1"/>
  <c r="E24" i="4" s="1" a="1"/>
  <c r="E24" i="4" s="1"/>
  <c r="F15" i="4" a="1"/>
  <c r="F15" i="4" s="1"/>
  <c r="F16" i="4" s="1" a="1"/>
  <c r="F16" i="4" s="1"/>
  <c r="F86" i="4" s="1"/>
  <c r="F70" i="4"/>
  <c r="G56" i="4" a="1"/>
  <c r="G56" i="4" s="1"/>
  <c r="G70" i="4"/>
  <c r="D15" i="4" a="1"/>
  <c r="D15" i="4" s="1"/>
  <c r="D16" i="4" s="1" a="1"/>
  <c r="D16" i="4" s="1"/>
  <c r="D70" i="4"/>
  <c r="G49" i="4" a="1"/>
  <c r="G49" i="4" s="1"/>
  <c r="G63" i="4"/>
  <c r="E49" i="4" a="1"/>
  <c r="E49" i="4" s="1"/>
  <c r="E63" i="4"/>
  <c r="G29" i="4" a="1"/>
  <c r="G29" i="4" s="1"/>
  <c r="F23" i="4" a="1"/>
  <c r="F23" i="4" s="1"/>
  <c r="E30" i="4" a="1"/>
  <c r="E30" i="4" s="1"/>
  <c r="E31" i="4" s="1" a="1"/>
  <c r="E31" i="4" s="1"/>
  <c r="D23" i="4" a="1"/>
  <c r="D23" i="4" s="1"/>
  <c r="D24" i="4" s="1" a="1"/>
  <c r="D24" i="4" s="1"/>
  <c r="F29" i="4" a="1"/>
  <c r="F29" i="4" s="1"/>
  <c r="C23" i="4" a="1"/>
  <c r="C23" i="4" s="1"/>
  <c r="C24" i="4" s="1" a="1"/>
  <c r="C24" i="4" s="1"/>
  <c r="G9" i="2"/>
  <c r="J8" i="2"/>
  <c r="H5" i="2"/>
  <c r="G15" i="4" a="1"/>
  <c r="G15" i="4" s="1"/>
  <c r="G85" i="4" s="1"/>
  <c r="F56" i="4" a="1"/>
  <c r="F56" i="4" s="1"/>
  <c r="D56" i="4" a="1"/>
  <c r="D56" i="4" s="1"/>
  <c r="E15" i="4" a="1"/>
  <c r="E15" i="4" s="1"/>
  <c r="E85" i="4" s="1"/>
  <c r="E56" i="4" a="1"/>
  <c r="E56" i="4" s="1"/>
  <c r="C15" i="4" a="1"/>
  <c r="C15" i="4" s="1"/>
  <c r="C56" i="4" a="1"/>
  <c r="C56" i="4" s="1"/>
  <c r="D50" i="4" a="1"/>
  <c r="D50" i="4" s="1"/>
  <c r="E8" i="4" a="1"/>
  <c r="E8" i="4" s="1"/>
  <c r="E78" i="4" s="1"/>
  <c r="D9" i="4" a="1"/>
  <c r="D9" i="4" s="1"/>
  <c r="D79" i="4" s="1"/>
  <c r="F9" i="4" a="1"/>
  <c r="F9" i="4" s="1"/>
  <c r="F79" i="4" s="1"/>
  <c r="G23" i="4" a="1"/>
  <c r="G23" i="4" s="1"/>
  <c r="D29" i="4" a="1"/>
  <c r="D29" i="4" s="1"/>
  <c r="G8" i="4" a="1"/>
  <c r="G8" i="4" s="1"/>
  <c r="G78" i="4" s="1"/>
  <c r="F64" i="4" l="1"/>
  <c r="F50" i="4" a="1"/>
  <c r="F50" i="4" s="1"/>
  <c r="M23" i="16"/>
  <c r="M4" i="16"/>
  <c r="M43" i="16"/>
  <c r="M5" i="16"/>
  <c r="M40" i="16"/>
  <c r="O7" i="16"/>
  <c r="O6" i="16"/>
  <c r="O3" i="16"/>
  <c r="N48" i="16"/>
  <c r="N29" i="16"/>
  <c r="N44" i="16"/>
  <c r="N34" i="16"/>
  <c r="O21" i="16"/>
  <c r="N16" i="16"/>
  <c r="N39" i="16"/>
  <c r="O50" i="16"/>
  <c r="N24" i="16"/>
  <c r="N19" i="16"/>
  <c r="O38" i="16"/>
  <c r="N30" i="16"/>
  <c r="N35" i="16"/>
  <c r="N13" i="16"/>
  <c r="N25" i="16"/>
  <c r="N20" i="16"/>
  <c r="N45" i="16"/>
  <c r="N33" i="16"/>
  <c r="N18" i="16"/>
  <c r="N15" i="16"/>
  <c r="O31" i="16"/>
  <c r="N11" i="16"/>
  <c r="N37" i="16"/>
  <c r="N17" i="16"/>
  <c r="N36" i="16"/>
  <c r="O22" i="16"/>
  <c r="O52" i="16"/>
  <c r="P47" i="16"/>
  <c r="N26" i="16"/>
  <c r="L49" i="16"/>
  <c r="N12" i="16"/>
  <c r="P46" i="16"/>
  <c r="N41" i="16"/>
  <c r="N32" i="16"/>
  <c r="P51" i="16"/>
  <c r="N10" i="16"/>
  <c r="O42" i="16"/>
  <c r="N27" i="16"/>
  <c r="N14" i="16"/>
  <c r="N28" i="16"/>
  <c r="H24" i="4" a="1"/>
  <c r="H24" i="4" s="1"/>
  <c r="H25" i="4" s="1" a="1"/>
  <c r="H25" i="4" s="1"/>
  <c r="H7" i="4" a="1"/>
  <c r="H7" i="4" s="1"/>
  <c r="H69" i="4"/>
  <c r="H83" i="4"/>
  <c r="H14" i="4" a="1"/>
  <c r="H14" i="4" s="1"/>
  <c r="H55" i="4" a="1"/>
  <c r="H55" i="4" s="1"/>
  <c r="J9" i="16"/>
  <c r="J8" i="16"/>
  <c r="I41" i="4"/>
  <c r="I36" i="4"/>
  <c r="I35" i="4"/>
  <c r="I39" i="4"/>
  <c r="I13" i="4" a="1"/>
  <c r="I13" i="4" s="1"/>
  <c r="I14" i="4" s="1" a="1"/>
  <c r="I14" i="4" s="1"/>
  <c r="I7" i="4" a="1"/>
  <c r="I7" i="4" s="1"/>
  <c r="I38" i="4"/>
  <c r="I27" i="4" a="1"/>
  <c r="I27" i="4" s="1"/>
  <c r="I28" i="4" s="1" a="1"/>
  <c r="I28" i="4" s="1"/>
  <c r="I45" i="4"/>
  <c r="I21" i="4" a="1"/>
  <c r="I21" i="4" s="1"/>
  <c r="I44" i="4"/>
  <c r="I43" i="4"/>
  <c r="I42" i="4"/>
  <c r="I37" i="4"/>
  <c r="H10" i="2"/>
  <c r="L9" i="2"/>
  <c r="C30" i="4" a="1"/>
  <c r="C30" i="4" s="1"/>
  <c r="C31" i="4" s="1" a="1"/>
  <c r="C31" i="4" s="1"/>
  <c r="H6" i="2"/>
  <c r="D72" i="4"/>
  <c r="D86" i="4"/>
  <c r="D71" i="4"/>
  <c r="D85" i="4"/>
  <c r="F71" i="4"/>
  <c r="F85" i="4"/>
  <c r="C71" i="4"/>
  <c r="C85" i="4"/>
  <c r="E57" i="4" a="1"/>
  <c r="E57" i="4" s="1"/>
  <c r="E71" i="4"/>
  <c r="F17" i="4" a="1"/>
  <c r="F17" i="4" s="1"/>
  <c r="F72" i="4"/>
  <c r="G16" i="4" a="1"/>
  <c r="G16" i="4" s="1"/>
  <c r="G17" i="4" s="1" a="1"/>
  <c r="G17" i="4" s="1"/>
  <c r="G71" i="4"/>
  <c r="E50" i="4" a="1"/>
  <c r="E50" i="4" s="1"/>
  <c r="E64" i="4"/>
  <c r="D51" i="4" a="1"/>
  <c r="D51" i="4" s="1"/>
  <c r="D65" i="4"/>
  <c r="G50" i="4" a="1"/>
  <c r="G50" i="4" s="1"/>
  <c r="G64" i="4"/>
  <c r="F51" i="4" a="1"/>
  <c r="F51" i="4" s="1"/>
  <c r="F65" i="4"/>
  <c r="F30" i="4" a="1"/>
  <c r="F30" i="4" s="1"/>
  <c r="F31" i="4" s="1" a="1"/>
  <c r="F31" i="4" s="1"/>
  <c r="F57" i="4" a="1"/>
  <c r="F57" i="4" s="1"/>
  <c r="G24" i="4" a="1"/>
  <c r="G24" i="4" s="1"/>
  <c r="G25" i="4" s="1" a="1"/>
  <c r="G25" i="4" s="1"/>
  <c r="D25" i="4" a="1"/>
  <c r="D25" i="4" s="1"/>
  <c r="H30" i="4" a="1"/>
  <c r="H30" i="4" s="1"/>
  <c r="G30" i="4" a="1"/>
  <c r="G30" i="4" s="1"/>
  <c r="D30" i="4" a="1"/>
  <c r="D30" i="4" s="1"/>
  <c r="D58" i="4" s="1" a="1"/>
  <c r="D58" i="4" s="1"/>
  <c r="C25" i="4" a="1"/>
  <c r="C25" i="4" s="1"/>
  <c r="E25" i="4" a="1"/>
  <c r="E25" i="4" s="1"/>
  <c r="F24" i="4" a="1"/>
  <c r="F24" i="4" s="1"/>
  <c r="J9" i="2"/>
  <c r="C57" i="4" a="1"/>
  <c r="C57" i="4" s="1"/>
  <c r="G57" i="4" a="1"/>
  <c r="G57" i="4" s="1"/>
  <c r="F10" i="4" a="1"/>
  <c r="F10" i="4" s="1"/>
  <c r="F80" i="4" s="1"/>
  <c r="G10" i="2"/>
  <c r="D10" i="4" a="1"/>
  <c r="D10" i="4" s="1"/>
  <c r="D80" i="4" s="1"/>
  <c r="C16" i="4" a="1"/>
  <c r="C16" i="4" s="1"/>
  <c r="C86" i="4" s="1"/>
  <c r="E16" i="4" a="1"/>
  <c r="E16" i="4" s="1"/>
  <c r="E86" i="4" s="1"/>
  <c r="E9" i="4" a="1"/>
  <c r="E9" i="4" s="1"/>
  <c r="D57" i="4" a="1"/>
  <c r="D57" i="4" s="1"/>
  <c r="D17" i="4" a="1"/>
  <c r="D17" i="4" s="1"/>
  <c r="G9" i="4" a="1"/>
  <c r="G9" i="4" s="1"/>
  <c r="G79" i="4" s="1"/>
  <c r="N5" i="16" l="1"/>
  <c r="N43" i="16"/>
  <c r="N4" i="16"/>
  <c r="N40" i="16"/>
  <c r="N23" i="16"/>
  <c r="P3" i="16"/>
  <c r="P6" i="16"/>
  <c r="P7" i="16"/>
  <c r="O48" i="16"/>
  <c r="P42" i="16"/>
  <c r="O41" i="16"/>
  <c r="O26" i="16"/>
  <c r="P22" i="16"/>
  <c r="O18" i="16"/>
  <c r="O20" i="16"/>
  <c r="O30" i="16"/>
  <c r="P50" i="16"/>
  <c r="O34" i="16"/>
  <c r="O25" i="16"/>
  <c r="O28" i="16"/>
  <c r="O10" i="16"/>
  <c r="Q46" i="16"/>
  <c r="Q47" i="16"/>
  <c r="O36" i="16"/>
  <c r="O11" i="16"/>
  <c r="O33" i="16"/>
  <c r="P38" i="16"/>
  <c r="O39" i="16"/>
  <c r="O44" i="16"/>
  <c r="O14" i="16"/>
  <c r="Q51" i="16"/>
  <c r="O12" i="16"/>
  <c r="O17" i="16"/>
  <c r="P31" i="16"/>
  <c r="O45" i="16"/>
  <c r="O13" i="16"/>
  <c r="O19" i="16"/>
  <c r="O16" i="16"/>
  <c r="O27" i="16"/>
  <c r="O32" i="16"/>
  <c r="M49" i="16"/>
  <c r="P52" i="16"/>
  <c r="O37" i="16"/>
  <c r="O15" i="16"/>
  <c r="O35" i="16"/>
  <c r="O24" i="16"/>
  <c r="P21" i="16"/>
  <c r="O29" i="16"/>
  <c r="H8" i="4" a="1"/>
  <c r="H8" i="4" s="1"/>
  <c r="H78" i="4" s="1"/>
  <c r="I84" i="4"/>
  <c r="I56" i="4" a="1"/>
  <c r="I56" i="4" s="1"/>
  <c r="I70" i="4"/>
  <c r="H84" i="4"/>
  <c r="H56" i="4" a="1"/>
  <c r="H56" i="4" s="1"/>
  <c r="H70" i="4"/>
  <c r="I22" i="4" a="1"/>
  <c r="I22" i="4" s="1"/>
  <c r="I23" i="4" s="1" a="1"/>
  <c r="I23" i="4" s="1"/>
  <c r="I29" i="4" a="1"/>
  <c r="I29" i="4" s="1"/>
  <c r="I30" i="4" s="1" a="1"/>
  <c r="I30" i="4" s="1"/>
  <c r="I49" i="4" a="1"/>
  <c r="I49" i="4" s="1"/>
  <c r="I63" i="4"/>
  <c r="I77" i="4"/>
  <c r="K8" i="16"/>
  <c r="J43" i="4"/>
  <c r="J7" i="4" a="1"/>
  <c r="J7" i="4" s="1"/>
  <c r="J42" i="4"/>
  <c r="J37" i="4"/>
  <c r="J44" i="4"/>
  <c r="J41" i="4"/>
  <c r="J38" i="4"/>
  <c r="J13" i="4" a="1"/>
  <c r="J13" i="4" s="1"/>
  <c r="J36" i="4"/>
  <c r="J35" i="4"/>
  <c r="J39" i="4"/>
  <c r="J27" i="4" a="1"/>
  <c r="J27" i="4" s="1"/>
  <c r="J28" i="4" s="1" a="1"/>
  <c r="J28" i="4" s="1"/>
  <c r="J29" i="4" s="1" a="1"/>
  <c r="J29" i="4" s="1"/>
  <c r="J45" i="4"/>
  <c r="J21" i="4" a="1"/>
  <c r="J21" i="4" s="1"/>
  <c r="J22" i="4" s="1" a="1"/>
  <c r="J22" i="4" s="1"/>
  <c r="H63" i="4"/>
  <c r="H77" i="4"/>
  <c r="H49" i="4" a="1"/>
  <c r="H49" i="4" s="1"/>
  <c r="I8" i="4" a="1"/>
  <c r="I8" i="4" s="1"/>
  <c r="I83" i="4"/>
  <c r="I69" i="4"/>
  <c r="I55" i="4" a="1"/>
  <c r="I55" i="4" s="1"/>
  <c r="I15" i="4" a="1"/>
  <c r="I15" i="4" s="1"/>
  <c r="K9" i="16"/>
  <c r="H15" i="4" a="1"/>
  <c r="H15" i="4" s="1"/>
  <c r="L10" i="2"/>
  <c r="M10" i="2"/>
  <c r="F58" i="4" a="1"/>
  <c r="F58" i="4" s="1"/>
  <c r="F59" i="4" a="1"/>
  <c r="F59" i="4" s="1"/>
  <c r="D31" i="4" a="1"/>
  <c r="D31" i="4" s="1"/>
  <c r="D59" i="4" s="1" a="1"/>
  <c r="D59" i="4" s="1"/>
  <c r="G72" i="4"/>
  <c r="G86" i="4"/>
  <c r="G73" i="4"/>
  <c r="G87" i="4"/>
  <c r="D73" i="4"/>
  <c r="D87" i="4"/>
  <c r="F73" i="4"/>
  <c r="F87" i="4"/>
  <c r="E65" i="4"/>
  <c r="E79" i="4"/>
  <c r="E17" i="4" a="1"/>
  <c r="E17" i="4" s="1"/>
  <c r="E87" i="4" s="1"/>
  <c r="E72" i="4"/>
  <c r="C58" i="4" a="1"/>
  <c r="C58" i="4" s="1"/>
  <c r="C72" i="4"/>
  <c r="G51" i="4" a="1"/>
  <c r="G51" i="4" s="1"/>
  <c r="G65" i="4"/>
  <c r="D11" i="4" a="1"/>
  <c r="D11" i="4" s="1"/>
  <c r="D81" i="4" s="1"/>
  <c r="D66" i="4"/>
  <c r="F11" i="4" a="1"/>
  <c r="F11" i="4" s="1"/>
  <c r="F66" i="4"/>
  <c r="G58" i="4" a="1"/>
  <c r="G58" i="4" s="1"/>
  <c r="G31" i="4" a="1"/>
  <c r="G31" i="4" s="1"/>
  <c r="F25" i="4" a="1"/>
  <c r="F25" i="4" s="1"/>
  <c r="H31" i="4" a="1"/>
  <c r="H31" i="4" s="1"/>
  <c r="J10" i="2"/>
  <c r="C17" i="4" a="1"/>
  <c r="C17" i="4" s="1"/>
  <c r="C87" i="4" s="1"/>
  <c r="F52" i="4" a="1"/>
  <c r="F52" i="4" s="1"/>
  <c r="D52" i="4" a="1"/>
  <c r="D52" i="4" s="1"/>
  <c r="E51" i="4" a="1"/>
  <c r="E51" i="4" s="1"/>
  <c r="E58" i="4" a="1"/>
  <c r="E58" i="4" s="1"/>
  <c r="E10" i="4" a="1"/>
  <c r="E10" i="4" s="1"/>
  <c r="E80" i="4" s="1"/>
  <c r="G10" i="4" a="1"/>
  <c r="G10" i="4" s="1"/>
  <c r="C7" i="4" l="1" a="1"/>
  <c r="C7" i="4" s="1"/>
  <c r="C8" i="4" s="1" a="1"/>
  <c r="C8" i="4" s="1"/>
  <c r="O40" i="16"/>
  <c r="O4" i="16"/>
  <c r="O43" i="16"/>
  <c r="O23" i="16"/>
  <c r="O5" i="16"/>
  <c r="Q6" i="16"/>
  <c r="Q7" i="16"/>
  <c r="Q3" i="16"/>
  <c r="P48" i="16"/>
  <c r="P35" i="16"/>
  <c r="Q52" i="16"/>
  <c r="P45" i="16"/>
  <c r="P12" i="16"/>
  <c r="P39" i="16"/>
  <c r="P36" i="16"/>
  <c r="P28" i="16"/>
  <c r="P30" i="16"/>
  <c r="Q22" i="16"/>
  <c r="P29" i="16"/>
  <c r="N49" i="16"/>
  <c r="P16" i="16"/>
  <c r="Q31" i="16"/>
  <c r="R51" i="16"/>
  <c r="Q38" i="16"/>
  <c r="R47" i="16"/>
  <c r="P25" i="16"/>
  <c r="P20" i="16"/>
  <c r="P26" i="16"/>
  <c r="Q21" i="16"/>
  <c r="P15" i="16"/>
  <c r="P32" i="16"/>
  <c r="P19" i="16"/>
  <c r="P17" i="16"/>
  <c r="P14" i="16"/>
  <c r="P33" i="16"/>
  <c r="R46" i="16"/>
  <c r="P34" i="16"/>
  <c r="P18" i="16"/>
  <c r="P41" i="16"/>
  <c r="P11" i="16"/>
  <c r="P24" i="16"/>
  <c r="P37" i="16"/>
  <c r="P27" i="16"/>
  <c r="P13" i="16"/>
  <c r="P44" i="16"/>
  <c r="P10" i="16"/>
  <c r="Q50" i="16"/>
  <c r="Q42" i="16"/>
  <c r="J8" i="4" a="1"/>
  <c r="J8" i="4" s="1"/>
  <c r="J14" i="4" a="1"/>
  <c r="J14" i="4" s="1"/>
  <c r="J15" i="4" s="1" a="1"/>
  <c r="J15" i="4" s="1"/>
  <c r="H64" i="4"/>
  <c r="I31" i="4" a="1"/>
  <c r="I31" i="4" s="1"/>
  <c r="J23" i="4" a="1"/>
  <c r="J23" i="4" s="1"/>
  <c r="J24" i="4" s="1" a="1"/>
  <c r="J24" i="4" s="1"/>
  <c r="J25" i="4" s="1" a="1"/>
  <c r="J25" i="4" s="1"/>
  <c r="H50" i="4" a="1"/>
  <c r="H50" i="4" s="1"/>
  <c r="H9" i="4" a="1"/>
  <c r="H9" i="4" s="1"/>
  <c r="H16" i="4" a="1"/>
  <c r="H16" i="4" s="1"/>
  <c r="H17" i="4" s="1" a="1"/>
  <c r="H17" i="4" s="1"/>
  <c r="H57" i="4" a="1"/>
  <c r="H57" i="4" s="1"/>
  <c r="H71" i="4"/>
  <c r="H85" i="4"/>
  <c r="J30" i="4" a="1"/>
  <c r="J30" i="4" s="1"/>
  <c r="J31" i="4" s="1" a="1"/>
  <c r="J31" i="4" s="1"/>
  <c r="I78" i="4"/>
  <c r="I50" i="4" a="1"/>
  <c r="I50" i="4" s="1"/>
  <c r="I64" i="4"/>
  <c r="L9" i="16"/>
  <c r="J49" i="4" a="1"/>
  <c r="J49" i="4" s="1"/>
  <c r="J63" i="4"/>
  <c r="J77" i="4"/>
  <c r="I24" i="4" a="1"/>
  <c r="I24" i="4" s="1"/>
  <c r="I25" i="4" s="1" a="1"/>
  <c r="I25" i="4" s="1"/>
  <c r="I85" i="4"/>
  <c r="I71" i="4"/>
  <c r="I57" i="4" a="1"/>
  <c r="I57" i="4" s="1"/>
  <c r="I9" i="4" a="1"/>
  <c r="I9" i="4" s="1"/>
  <c r="I16" i="4" a="1"/>
  <c r="I16" i="4" s="1"/>
  <c r="J83" i="4"/>
  <c r="J55" i="4" a="1"/>
  <c r="J55" i="4" s="1"/>
  <c r="J69" i="4"/>
  <c r="L8" i="16"/>
  <c r="K44" i="4"/>
  <c r="K27" i="4" a="1"/>
  <c r="K27" i="4" s="1"/>
  <c r="K43" i="4"/>
  <c r="K7" i="4" a="1"/>
  <c r="K7" i="4" s="1"/>
  <c r="K41" i="4"/>
  <c r="K38" i="4"/>
  <c r="K13" i="4" a="1"/>
  <c r="K13" i="4" s="1"/>
  <c r="K14" i="4" s="1" a="1"/>
  <c r="K14" i="4" s="1"/>
  <c r="K21" i="4" a="1"/>
  <c r="K21" i="4" s="1"/>
  <c r="K22" i="4" s="1" a="1"/>
  <c r="K22" i="4" s="1"/>
  <c r="K23" i="4" s="1" a="1"/>
  <c r="K23" i="4" s="1"/>
  <c r="K24" i="4" s="1" a="1"/>
  <c r="K24" i="4" s="1"/>
  <c r="K42" i="4"/>
  <c r="K37" i="4"/>
  <c r="K36" i="4"/>
  <c r="K35" i="4"/>
  <c r="K39" i="4"/>
  <c r="K45" i="4"/>
  <c r="F67" i="4"/>
  <c r="F81" i="4"/>
  <c r="G66" i="4"/>
  <c r="G80" i="4"/>
  <c r="E59" i="4" a="1"/>
  <c r="E59" i="4" s="1"/>
  <c r="E73" i="4"/>
  <c r="C59" i="4" a="1"/>
  <c r="C59" i="4" s="1"/>
  <c r="C73" i="4"/>
  <c r="D53" i="4" a="1"/>
  <c r="D53" i="4" s="1"/>
  <c r="D67" i="4"/>
  <c r="E52" i="4" a="1"/>
  <c r="E52" i="4" s="1"/>
  <c r="E66" i="4"/>
  <c r="G59" i="4" a="1"/>
  <c r="G59" i="4" s="1"/>
  <c r="F53" i="4" a="1"/>
  <c r="F53" i="4" s="1"/>
  <c r="E11" i="4" a="1"/>
  <c r="E11" i="4" s="1"/>
  <c r="E81" i="4" s="1"/>
  <c r="G11" i="4" a="1"/>
  <c r="G11" i="4" s="1"/>
  <c r="G81" i="4" s="1"/>
  <c r="G52" i="4" a="1"/>
  <c r="G52" i="4" s="1"/>
  <c r="C9" i="4" l="1" a="1"/>
  <c r="C9" i="4" s="1"/>
  <c r="C78" i="4"/>
  <c r="M5" i="2" s="1"/>
  <c r="C50" i="4" a="1"/>
  <c r="C50" i="4" s="1"/>
  <c r="J5" i="2" s="1"/>
  <c r="C64" i="4"/>
  <c r="L5" i="2" s="1"/>
  <c r="G5" i="2"/>
  <c r="C77" i="4"/>
  <c r="M4" i="2" s="1"/>
  <c r="C49" i="4" a="1"/>
  <c r="C49" i="4" s="1"/>
  <c r="J4" i="2" s="1"/>
  <c r="C63" i="4"/>
  <c r="L4" i="2" s="1"/>
  <c r="G4" i="2"/>
  <c r="P23" i="16"/>
  <c r="P43" i="16"/>
  <c r="P4" i="16"/>
  <c r="P5" i="16"/>
  <c r="P40" i="16"/>
  <c r="R7" i="16"/>
  <c r="R6" i="16"/>
  <c r="R3" i="16"/>
  <c r="Q48" i="16"/>
  <c r="Q33" i="16"/>
  <c r="Q10" i="16"/>
  <c r="Q27" i="16"/>
  <c r="Q41" i="16"/>
  <c r="Q32" i="16"/>
  <c r="Q20" i="16"/>
  <c r="S51" i="16"/>
  <c r="Q28" i="16"/>
  <c r="Q45" i="16"/>
  <c r="R42" i="16"/>
  <c r="Q44" i="16"/>
  <c r="Q37" i="16"/>
  <c r="Q18" i="16"/>
  <c r="Q14" i="16"/>
  <c r="Q15" i="16"/>
  <c r="Q25" i="16"/>
  <c r="R31" i="16"/>
  <c r="Q29" i="16"/>
  <c r="Q36" i="16"/>
  <c r="Q17" i="16"/>
  <c r="Q24" i="16"/>
  <c r="Q34" i="16"/>
  <c r="R21" i="16"/>
  <c r="S47" i="16"/>
  <c r="Q16" i="16"/>
  <c r="R22" i="16"/>
  <c r="Q39" i="16"/>
  <c r="R52" i="16"/>
  <c r="R50" i="16"/>
  <c r="Q13" i="16"/>
  <c r="Q11" i="16"/>
  <c r="S46" i="16"/>
  <c r="Q19" i="16"/>
  <c r="Q26" i="16"/>
  <c r="R38" i="16"/>
  <c r="O49" i="16"/>
  <c r="Q30" i="16"/>
  <c r="Q12" i="16"/>
  <c r="Q35" i="16"/>
  <c r="J56" i="4" a="1"/>
  <c r="J56" i="4" s="1"/>
  <c r="J84" i="4"/>
  <c r="J16" i="4" a="1"/>
  <c r="J16" i="4" s="1"/>
  <c r="J86" i="4" s="1"/>
  <c r="J71" i="4"/>
  <c r="J57" i="4" a="1"/>
  <c r="J57" i="4" s="1"/>
  <c r="J85" i="4"/>
  <c r="J70" i="4"/>
  <c r="H79" i="4"/>
  <c r="H10" i="4" a="1"/>
  <c r="H10" i="4" s="1"/>
  <c r="H65" i="4"/>
  <c r="H51" i="4" a="1"/>
  <c r="H51" i="4" s="1"/>
  <c r="K70" i="4"/>
  <c r="K84" i="4"/>
  <c r="K15" i="4" a="1"/>
  <c r="K15" i="4" s="1"/>
  <c r="K16" i="4" s="1" a="1"/>
  <c r="K16" i="4" s="1"/>
  <c r="K25" i="4" a="1"/>
  <c r="K25" i="4" s="1"/>
  <c r="K77" i="4"/>
  <c r="K49" i="4" a="1"/>
  <c r="K49" i="4" s="1"/>
  <c r="K63" i="4"/>
  <c r="H73" i="4"/>
  <c r="H87" i="4"/>
  <c r="H59" i="4" a="1"/>
  <c r="H59" i="4" s="1"/>
  <c r="K8" i="4" a="1"/>
  <c r="K8" i="4" s="1"/>
  <c r="I17" i="4" a="1"/>
  <c r="I17" i="4" s="1"/>
  <c r="I58" i="4" a="1"/>
  <c r="I58" i="4" s="1"/>
  <c r="I72" i="4"/>
  <c r="I86" i="4"/>
  <c r="I79" i="4"/>
  <c r="I51" i="4" a="1"/>
  <c r="I51" i="4" s="1"/>
  <c r="I10" i="4" a="1"/>
  <c r="I10" i="4" s="1"/>
  <c r="I11" i="4" s="1" a="1"/>
  <c r="I11" i="4" s="1"/>
  <c r="I65" i="4"/>
  <c r="J78" i="4"/>
  <c r="J64" i="4"/>
  <c r="J50" i="4" a="1"/>
  <c r="J50" i="4" s="1"/>
  <c r="M9" i="16"/>
  <c r="K28" i="4" a="1"/>
  <c r="K28" i="4" s="1"/>
  <c r="K29" i="4" s="1" a="1"/>
  <c r="K29" i="4" s="1"/>
  <c r="K69" i="4"/>
  <c r="K83" i="4"/>
  <c r="K55" i="4" a="1"/>
  <c r="K55" i="4" s="1"/>
  <c r="M8" i="16"/>
  <c r="L36" i="4"/>
  <c r="L35" i="4"/>
  <c r="L27" i="4" a="1"/>
  <c r="L27" i="4" s="1"/>
  <c r="L13" i="4" a="1"/>
  <c r="L13" i="4" s="1"/>
  <c r="L41" i="4"/>
  <c r="L21" i="4" a="1"/>
  <c r="L21" i="4" s="1"/>
  <c r="L22" i="4" s="1" a="1"/>
  <c r="L22" i="4" s="1"/>
  <c r="L23" i="4" s="1" a="1"/>
  <c r="L23" i="4" s="1"/>
  <c r="L45" i="4"/>
  <c r="L44" i="4"/>
  <c r="L42" i="4"/>
  <c r="L38" i="4"/>
  <c r="L43" i="4"/>
  <c r="L37" i="4"/>
  <c r="L39" i="4"/>
  <c r="L7" i="4" a="1"/>
  <c r="L7" i="4" s="1"/>
  <c r="H72" i="4"/>
  <c r="H86" i="4"/>
  <c r="H58" i="4" a="1"/>
  <c r="H58" i="4" s="1"/>
  <c r="J9" i="4" a="1"/>
  <c r="J9" i="4" s="1"/>
  <c r="J10" i="4" s="1" a="1"/>
  <c r="J10" i="4" s="1"/>
  <c r="G53" i="4" a="1"/>
  <c r="G53" i="4" s="1"/>
  <c r="G67" i="4"/>
  <c r="E53" i="4" a="1"/>
  <c r="E53" i="4" s="1"/>
  <c r="E67" i="4"/>
  <c r="C10" i="4" l="1" a="1"/>
  <c r="C10" i="4" s="1"/>
  <c r="C51" i="4" a="1"/>
  <c r="C51" i="4" s="1"/>
  <c r="J6" i="2" s="1"/>
  <c r="C65" i="4"/>
  <c r="L6" i="2" s="1"/>
  <c r="C79" i="4"/>
  <c r="M6" i="2" s="1"/>
  <c r="G6" i="2"/>
  <c r="Q5" i="16"/>
  <c r="Q4" i="16"/>
  <c r="Q43" i="16"/>
  <c r="Q40" i="16"/>
  <c r="Q23" i="16"/>
  <c r="S3" i="16"/>
  <c r="S6" i="16"/>
  <c r="S7" i="16"/>
  <c r="J17" i="4" a="1"/>
  <c r="J17" i="4" s="1"/>
  <c r="J87" i="4" s="1"/>
  <c r="J72" i="4"/>
  <c r="L8" i="4" a="1"/>
  <c r="L8" i="4" s="1"/>
  <c r="R48" i="16"/>
  <c r="P49" i="16"/>
  <c r="T46" i="16"/>
  <c r="S52" i="16"/>
  <c r="T47" i="16"/>
  <c r="R36" i="16"/>
  <c r="R15" i="16"/>
  <c r="R44" i="16"/>
  <c r="R41" i="16"/>
  <c r="S38" i="16"/>
  <c r="R35" i="16"/>
  <c r="R11" i="16"/>
  <c r="R39" i="16"/>
  <c r="S21" i="16"/>
  <c r="R29" i="16"/>
  <c r="R14" i="16"/>
  <c r="S42" i="16"/>
  <c r="T51" i="16"/>
  <c r="R27" i="16"/>
  <c r="R12" i="16"/>
  <c r="R26" i="16"/>
  <c r="R13" i="16"/>
  <c r="S22" i="16"/>
  <c r="R34" i="16"/>
  <c r="R17" i="16"/>
  <c r="S31" i="16"/>
  <c r="R18" i="16"/>
  <c r="R45" i="16"/>
  <c r="R20" i="16"/>
  <c r="R10" i="16"/>
  <c r="R30" i="16"/>
  <c r="R19" i="16"/>
  <c r="S50" i="16"/>
  <c r="R16" i="16"/>
  <c r="R24" i="16"/>
  <c r="R25" i="16"/>
  <c r="R37" i="16"/>
  <c r="R28" i="16"/>
  <c r="R32" i="16"/>
  <c r="R33" i="16"/>
  <c r="J58" i="4" a="1"/>
  <c r="J58" i="4" s="1"/>
  <c r="I81" i="4"/>
  <c r="I53" i="4" a="1"/>
  <c r="I53" i="4" s="1"/>
  <c r="H52" i="4" a="1"/>
  <c r="H52" i="4" s="1"/>
  <c r="H66" i="4"/>
  <c r="H11" i="4" a="1"/>
  <c r="H11" i="4" s="1"/>
  <c r="H80" i="4"/>
  <c r="K17" i="4" a="1"/>
  <c r="K17" i="4" s="1"/>
  <c r="K72" i="4"/>
  <c r="K86" i="4"/>
  <c r="J80" i="4"/>
  <c r="J52" i="4" a="1"/>
  <c r="J52" i="4" s="1"/>
  <c r="J66" i="4"/>
  <c r="N9" i="16"/>
  <c r="L69" i="4"/>
  <c r="L83" i="4"/>
  <c r="L55" i="4" a="1"/>
  <c r="L55" i="4" s="1"/>
  <c r="I87" i="4"/>
  <c r="I73" i="4"/>
  <c r="I59" i="4" a="1"/>
  <c r="I59" i="4" s="1"/>
  <c r="L28" i="4" a="1"/>
  <c r="L28" i="4" s="1"/>
  <c r="L29" i="4" s="1" a="1"/>
  <c r="L29" i="4" s="1"/>
  <c r="K30" i="4" a="1"/>
  <c r="K30" i="4" s="1"/>
  <c r="K58" i="4" s="1" a="1"/>
  <c r="K58" i="4" s="1"/>
  <c r="K78" i="4"/>
  <c r="K50" i="4" a="1"/>
  <c r="K50" i="4" s="1"/>
  <c r="K64" i="4"/>
  <c r="K85" i="4"/>
  <c r="K57" i="4" a="1"/>
  <c r="K57" i="4" s="1"/>
  <c r="K71" i="4"/>
  <c r="J79" i="4"/>
  <c r="J65" i="4"/>
  <c r="J51" i="4" a="1"/>
  <c r="J51" i="4" s="1"/>
  <c r="J11" i="4" a="1"/>
  <c r="J11" i="4" s="1"/>
  <c r="L24" i="4" a="1"/>
  <c r="L24" i="4" s="1"/>
  <c r="L25" i="4" s="1" a="1"/>
  <c r="L25" i="4" s="1"/>
  <c r="K9" i="4" a="1"/>
  <c r="K9" i="4" s="1"/>
  <c r="K10" i="4" s="1" a="1"/>
  <c r="K10" i="4" s="1"/>
  <c r="I67" i="4"/>
  <c r="L14" i="4" a="1"/>
  <c r="L14" i="4" s="1"/>
  <c r="N8" i="16"/>
  <c r="M41" i="4"/>
  <c r="M13" i="4" a="1"/>
  <c r="M13" i="4" s="1"/>
  <c r="M45" i="4"/>
  <c r="M7" i="4" a="1"/>
  <c r="M7" i="4" s="1"/>
  <c r="M42" i="4"/>
  <c r="M44" i="4"/>
  <c r="M35" i="4"/>
  <c r="M27" i="4" a="1"/>
  <c r="M27" i="4" s="1"/>
  <c r="M28" i="4" s="1" a="1"/>
  <c r="M28" i="4" s="1"/>
  <c r="M29" i="4" s="1" a="1"/>
  <c r="M29" i="4" s="1"/>
  <c r="M43" i="4"/>
  <c r="M39" i="4"/>
  <c r="M21" i="4" a="1"/>
  <c r="M21" i="4" s="1"/>
  <c r="M22" i="4" s="1" a="1"/>
  <c r="M22" i="4" s="1"/>
  <c r="M23" i="4" s="1" a="1"/>
  <c r="M23" i="4" s="1"/>
  <c r="M24" i="4" s="1" a="1"/>
  <c r="M24" i="4" s="1"/>
  <c r="M38" i="4"/>
  <c r="M37" i="4"/>
  <c r="M36" i="4"/>
  <c r="L77" i="4"/>
  <c r="L49" i="4" a="1"/>
  <c r="L49" i="4" s="1"/>
  <c r="L63" i="4"/>
  <c r="I80" i="4"/>
  <c r="I52" i="4" a="1"/>
  <c r="I52" i="4" s="1"/>
  <c r="I66" i="4"/>
  <c r="K56" i="4" a="1"/>
  <c r="K56" i="4" s="1"/>
  <c r="C52" i="4" l="1" a="1"/>
  <c r="C52" i="4" s="1"/>
  <c r="C66" i="4"/>
  <c r="C80" i="4"/>
  <c r="C11" i="4" a="1"/>
  <c r="C11" i="4" s="1"/>
  <c r="R40" i="16"/>
  <c r="R43" i="16"/>
  <c r="R4" i="16"/>
  <c r="R23" i="16"/>
  <c r="R5" i="16"/>
  <c r="T6" i="16"/>
  <c r="T7" i="16"/>
  <c r="T3" i="16"/>
  <c r="J73" i="4"/>
  <c r="M8" i="4" a="1"/>
  <c r="M8" i="4" s="1"/>
  <c r="J59" i="4" a="1"/>
  <c r="J59" i="4" s="1"/>
  <c r="S48" i="16"/>
  <c r="S37" i="16"/>
  <c r="S16" i="16"/>
  <c r="S10" i="16"/>
  <c r="T31" i="16"/>
  <c r="S13" i="16"/>
  <c r="U51" i="16"/>
  <c r="S35" i="16"/>
  <c r="S44" i="16"/>
  <c r="U47" i="16"/>
  <c r="S33" i="16"/>
  <c r="S25" i="16"/>
  <c r="T50" i="16"/>
  <c r="S20" i="16"/>
  <c r="S17" i="16"/>
  <c r="S26" i="16"/>
  <c r="T42" i="16"/>
  <c r="T21" i="16"/>
  <c r="T38" i="16"/>
  <c r="S15" i="16"/>
  <c r="T52" i="16"/>
  <c r="S12" i="16"/>
  <c r="S32" i="16"/>
  <c r="S19" i="16"/>
  <c r="S45" i="16"/>
  <c r="S34" i="16"/>
  <c r="S14" i="16"/>
  <c r="S39" i="16"/>
  <c r="S41" i="16"/>
  <c r="S36" i="16"/>
  <c r="U46" i="16"/>
  <c r="S28" i="16"/>
  <c r="S24" i="16"/>
  <c r="S30" i="16"/>
  <c r="S18" i="16"/>
  <c r="T22" i="16"/>
  <c r="S27" i="16"/>
  <c r="S29" i="16"/>
  <c r="S11" i="16"/>
  <c r="Q49" i="16"/>
  <c r="K31" i="4" a="1"/>
  <c r="K31" i="4" s="1"/>
  <c r="K59" i="4" s="1" a="1"/>
  <c r="K59" i="4" s="1"/>
  <c r="H81" i="4"/>
  <c r="H53" i="4" a="1"/>
  <c r="H53" i="4" s="1"/>
  <c r="H67" i="4"/>
  <c r="M30" i="4" a="1"/>
  <c r="M30" i="4" s="1"/>
  <c r="M31" i="4" s="1" a="1"/>
  <c r="M31" i="4" s="1"/>
  <c r="K79" i="4"/>
  <c r="K51" i="4" a="1"/>
  <c r="K51" i="4" s="1"/>
  <c r="K65" i="4"/>
  <c r="K11" i="4" a="1"/>
  <c r="K11" i="4" s="1"/>
  <c r="M69" i="4"/>
  <c r="M83" i="4"/>
  <c r="M55" i="4" a="1"/>
  <c r="M55" i="4" s="1"/>
  <c r="M49" i="4" a="1"/>
  <c r="M49" i="4" s="1"/>
  <c r="M63" i="4"/>
  <c r="M77" i="4"/>
  <c r="M14" i="4" a="1"/>
  <c r="M14" i="4" s="1"/>
  <c r="L78" i="4"/>
  <c r="L50" i="4" a="1"/>
  <c r="L50" i="4" s="1"/>
  <c r="L64" i="4"/>
  <c r="M25" i="4" a="1"/>
  <c r="M25" i="4" s="1"/>
  <c r="K73" i="4"/>
  <c r="K87" i="4"/>
  <c r="O8" i="16"/>
  <c r="N42" i="4"/>
  <c r="N13" i="4" a="1"/>
  <c r="N13" i="4" s="1"/>
  <c r="N41" i="4"/>
  <c r="N43" i="4"/>
  <c r="N44" i="4"/>
  <c r="N35" i="4"/>
  <c r="N27" i="4" a="1"/>
  <c r="N27" i="4" s="1"/>
  <c r="N28" i="4" s="1" a="1"/>
  <c r="N28" i="4" s="1"/>
  <c r="N45" i="4"/>
  <c r="N39" i="4"/>
  <c r="N21" i="4" a="1"/>
  <c r="N21" i="4" s="1"/>
  <c r="N36" i="4"/>
  <c r="N38" i="4"/>
  <c r="N37" i="4"/>
  <c r="N7" i="4" a="1"/>
  <c r="N7" i="4" s="1"/>
  <c r="J81" i="4"/>
  <c r="J67" i="4"/>
  <c r="J53" i="4" a="1"/>
  <c r="J53" i="4" s="1"/>
  <c r="O9" i="16"/>
  <c r="L30" i="4" a="1"/>
  <c r="L30" i="4" s="1"/>
  <c r="L31" i="4" s="1" a="1"/>
  <c r="L31" i="4" s="1"/>
  <c r="L70" i="4"/>
  <c r="L84" i="4"/>
  <c r="L56" i="4" a="1"/>
  <c r="L56" i="4" s="1"/>
  <c r="L15" i="4" a="1"/>
  <c r="L15" i="4" s="1"/>
  <c r="K80" i="4"/>
  <c r="K52" i="4" a="1"/>
  <c r="K52" i="4" s="1"/>
  <c r="K66" i="4"/>
  <c r="L9" i="4" a="1"/>
  <c r="L9" i="4" s="1"/>
  <c r="L10" i="4" s="1" a="1"/>
  <c r="L10" i="4" s="1"/>
  <c r="C81" i="4" l="1"/>
  <c r="C53" i="4" a="1"/>
  <c r="C53" i="4" s="1"/>
  <c r="C67" i="4"/>
  <c r="S23" i="16"/>
  <c r="S4" i="16"/>
  <c r="S43" i="16"/>
  <c r="S5" i="16"/>
  <c r="S40" i="16"/>
  <c r="U7" i="16"/>
  <c r="U6" i="16"/>
  <c r="U3" i="16"/>
  <c r="T48" i="16"/>
  <c r="T35" i="16"/>
  <c r="T11" i="16"/>
  <c r="T18" i="16"/>
  <c r="V46" i="16"/>
  <c r="T14" i="16"/>
  <c r="T15" i="16"/>
  <c r="T26" i="16"/>
  <c r="T25" i="16"/>
  <c r="U31" i="16"/>
  <c r="R49" i="16"/>
  <c r="T29" i="16"/>
  <c r="T30" i="16"/>
  <c r="T36" i="16"/>
  <c r="T34" i="16"/>
  <c r="T32" i="16"/>
  <c r="U38" i="16"/>
  <c r="T17" i="16"/>
  <c r="T33" i="16"/>
  <c r="T10" i="16"/>
  <c r="T27" i="16"/>
  <c r="T24" i="16"/>
  <c r="T41" i="16"/>
  <c r="T45" i="16"/>
  <c r="T12" i="16"/>
  <c r="U21" i="16"/>
  <c r="T20" i="16"/>
  <c r="V47" i="16"/>
  <c r="V51" i="16"/>
  <c r="T16" i="16"/>
  <c r="U22" i="16"/>
  <c r="T28" i="16"/>
  <c r="T39" i="16"/>
  <c r="T19" i="16"/>
  <c r="U52" i="16"/>
  <c r="U42" i="16"/>
  <c r="U50" i="16"/>
  <c r="T44" i="16"/>
  <c r="T13" i="16"/>
  <c r="T37" i="16"/>
  <c r="L80" i="4"/>
  <c r="L52" i="4" a="1"/>
  <c r="L52" i="4" s="1"/>
  <c r="L66" i="4"/>
  <c r="N29" i="4" a="1"/>
  <c r="N29" i="4" s="1"/>
  <c r="N30" i="4" s="1" a="1"/>
  <c r="N30" i="4" s="1"/>
  <c r="N31" i="4" s="1" a="1"/>
  <c r="N31" i="4" s="1"/>
  <c r="L11" i="4" a="1"/>
  <c r="L11" i="4" s="1"/>
  <c r="N83" i="4"/>
  <c r="N55" i="4" a="1"/>
  <c r="N55" i="4" s="1"/>
  <c r="N69" i="4"/>
  <c r="P9" i="16"/>
  <c r="N14" i="4" a="1"/>
  <c r="N14" i="4" s="1"/>
  <c r="N15" i="4" s="1" a="1"/>
  <c r="N15" i="4" s="1"/>
  <c r="N77" i="4"/>
  <c r="N49" i="4" a="1"/>
  <c r="N49" i="4" s="1"/>
  <c r="N63" i="4"/>
  <c r="N22" i="4" a="1"/>
  <c r="N22" i="4" s="1"/>
  <c r="N23" i="4" s="1" a="1"/>
  <c r="N23" i="4" s="1"/>
  <c r="P8" i="16"/>
  <c r="O37" i="4"/>
  <c r="O44" i="4"/>
  <c r="O43" i="4"/>
  <c r="O13" i="4" a="1"/>
  <c r="O13" i="4" s="1"/>
  <c r="O42" i="4"/>
  <c r="O41" i="4"/>
  <c r="O36" i="4"/>
  <c r="O27" i="4" a="1"/>
  <c r="O27" i="4" s="1"/>
  <c r="O28" i="4" s="1" a="1"/>
  <c r="O28" i="4" s="1"/>
  <c r="O45" i="4"/>
  <c r="O35" i="4"/>
  <c r="O21" i="4" a="1"/>
  <c r="O21" i="4" s="1"/>
  <c r="O39" i="4"/>
  <c r="O38" i="4"/>
  <c r="M9" i="4" a="1"/>
  <c r="M9" i="4" s="1"/>
  <c r="L85" i="4"/>
  <c r="L57" i="4" a="1"/>
  <c r="L57" i="4" s="1"/>
  <c r="L71" i="4"/>
  <c r="L79" i="4"/>
  <c r="L51" i="4" a="1"/>
  <c r="L51" i="4" s="1"/>
  <c r="L65" i="4"/>
  <c r="M84" i="4"/>
  <c r="M56" i="4" a="1"/>
  <c r="M56" i="4" s="1"/>
  <c r="M70" i="4"/>
  <c r="M15" i="4" a="1"/>
  <c r="M15" i="4" s="1"/>
  <c r="M64" i="4"/>
  <c r="M78" i="4"/>
  <c r="M50" i="4" a="1"/>
  <c r="M50" i="4" s="1"/>
  <c r="K81" i="4"/>
  <c r="K53" i="4" a="1"/>
  <c r="K53" i="4" s="1"/>
  <c r="K67" i="4"/>
  <c r="L16" i="4" a="1"/>
  <c r="L16" i="4" s="1"/>
  <c r="T43" i="16" l="1"/>
  <c r="T4" i="16"/>
  <c r="T5" i="16"/>
  <c r="T40" i="16"/>
  <c r="T23" i="16"/>
  <c r="V3" i="16"/>
  <c r="V6" i="16"/>
  <c r="V7" i="16"/>
  <c r="U48" i="16"/>
  <c r="V50" i="16"/>
  <c r="U39" i="16"/>
  <c r="U16" i="16"/>
  <c r="V21" i="16"/>
  <c r="U24" i="16"/>
  <c r="U32" i="16"/>
  <c r="U29" i="16"/>
  <c r="U26" i="16"/>
  <c r="W46" i="16"/>
  <c r="U37" i="16"/>
  <c r="V42" i="16"/>
  <c r="U28" i="16"/>
  <c r="W51" i="16"/>
  <c r="U12" i="16"/>
  <c r="U33" i="16"/>
  <c r="U34" i="16"/>
  <c r="S49" i="16"/>
  <c r="U15" i="16"/>
  <c r="U18" i="16"/>
  <c r="U13" i="16"/>
  <c r="V52" i="16"/>
  <c r="V22" i="16"/>
  <c r="W47" i="16"/>
  <c r="U45" i="16"/>
  <c r="U27" i="16"/>
  <c r="U17" i="16"/>
  <c r="U36" i="16"/>
  <c r="V31" i="16"/>
  <c r="U11" i="16"/>
  <c r="U30" i="16"/>
  <c r="U44" i="16"/>
  <c r="U19" i="16"/>
  <c r="U20" i="16"/>
  <c r="U41" i="16"/>
  <c r="U10" i="16"/>
  <c r="V38" i="16"/>
  <c r="U25" i="16"/>
  <c r="U14" i="16"/>
  <c r="U35" i="16"/>
  <c r="O14" i="4" a="1"/>
  <c r="O14" i="4" s="1"/>
  <c r="O15" i="4" s="1" a="1"/>
  <c r="O15" i="4" s="1"/>
  <c r="O22" i="4" a="1"/>
  <c r="O22" i="4" s="1"/>
  <c r="O23" i="4" s="1" a="1"/>
  <c r="O23" i="4" s="1"/>
  <c r="O24" i="4" s="1" a="1"/>
  <c r="O24" i="4" s="1"/>
  <c r="M85" i="4"/>
  <c r="M71" i="4"/>
  <c r="M57" i="4" a="1"/>
  <c r="M57" i="4" s="1"/>
  <c r="O29" i="4" a="1"/>
  <c r="O29" i="4" s="1"/>
  <c r="Q8" i="16"/>
  <c r="P42" i="4"/>
  <c r="P36" i="4"/>
  <c r="P27" i="4" a="1"/>
  <c r="P27" i="4" s="1"/>
  <c r="P28" i="4" s="1" a="1"/>
  <c r="P28" i="4" s="1"/>
  <c r="P29" i="4" s="1" a="1"/>
  <c r="P29" i="4" s="1"/>
  <c r="P13" i="4" a="1"/>
  <c r="P13" i="4" s="1"/>
  <c r="P14" i="4" s="1" a="1"/>
  <c r="P14" i="4" s="1"/>
  <c r="P41" i="4"/>
  <c r="P35" i="4"/>
  <c r="P21" i="4" a="1"/>
  <c r="P21" i="4" s="1"/>
  <c r="P39" i="4"/>
  <c r="P7" i="4" a="1"/>
  <c r="P7" i="4" s="1"/>
  <c r="P38" i="4"/>
  <c r="P37" i="4"/>
  <c r="P45" i="4"/>
  <c r="P44" i="4"/>
  <c r="P43" i="4"/>
  <c r="M79" i="4"/>
  <c r="M65" i="4"/>
  <c r="M51" i="4" a="1"/>
  <c r="M51" i="4" s="1"/>
  <c r="Q9" i="16"/>
  <c r="M16" i="4" a="1"/>
  <c r="M16" i="4" s="1"/>
  <c r="M10" i="4" a="1"/>
  <c r="M10" i="4" s="1"/>
  <c r="M11" i="4" s="1" a="1"/>
  <c r="M11" i="4" s="1"/>
  <c r="O83" i="4"/>
  <c r="O55" i="4" a="1"/>
  <c r="O55" i="4" s="1"/>
  <c r="O69" i="4"/>
  <c r="N16" i="4" a="1"/>
  <c r="N16" i="4" s="1"/>
  <c r="N17" i="4" s="1" a="1"/>
  <c r="N17" i="4" s="1"/>
  <c r="N71" i="4"/>
  <c r="N57" i="4" a="1"/>
  <c r="N57" i="4" s="1"/>
  <c r="N85" i="4"/>
  <c r="O30" i="4" a="1"/>
  <c r="O30" i="4" s="1"/>
  <c r="O31" i="4" s="1" a="1"/>
  <c r="O31" i="4" s="1"/>
  <c r="O7" i="4" a="1"/>
  <c r="O7" i="4" s="1"/>
  <c r="O8" i="4" s="1" a="1"/>
  <c r="O8" i="4" s="1"/>
  <c r="L17" i="4" a="1"/>
  <c r="L17" i="4" s="1"/>
  <c r="L72" i="4"/>
  <c r="L58" i="4" a="1"/>
  <c r="L58" i="4" s="1"/>
  <c r="L86" i="4"/>
  <c r="N8" i="4" a="1"/>
  <c r="N8" i="4" s="1"/>
  <c r="N9" i="4" s="1" a="1"/>
  <c r="N9" i="4" s="1"/>
  <c r="O84" i="4"/>
  <c r="O56" i="4" a="1"/>
  <c r="O56" i="4" s="1"/>
  <c r="N84" i="4"/>
  <c r="N70" i="4"/>
  <c r="N56" i="4" a="1"/>
  <c r="N56" i="4" s="1"/>
  <c r="L81" i="4"/>
  <c r="L53" i="4" a="1"/>
  <c r="L53" i="4" s="1"/>
  <c r="L67" i="4"/>
  <c r="N24" i="4" a="1"/>
  <c r="N24" i="4" s="1"/>
  <c r="N25" i="4" s="1" a="1"/>
  <c r="N25" i="4" s="1"/>
  <c r="U40" i="16" l="1"/>
  <c r="U5" i="16"/>
  <c r="U4" i="16"/>
  <c r="U23" i="16"/>
  <c r="U43" i="16"/>
  <c r="O70" i="4"/>
  <c r="W6" i="16"/>
  <c r="W7" i="16"/>
  <c r="W3" i="16"/>
  <c r="V48" i="16"/>
  <c r="W21" i="16"/>
  <c r="W38" i="16"/>
  <c r="V11" i="16"/>
  <c r="V17" i="16"/>
  <c r="W22" i="16"/>
  <c r="V15" i="16"/>
  <c r="W42" i="16"/>
  <c r="V29" i="16"/>
  <c r="V35" i="16"/>
  <c r="V10" i="16"/>
  <c r="V19" i="16"/>
  <c r="V27" i="16"/>
  <c r="W52" i="16"/>
  <c r="T49" i="16"/>
  <c r="V12" i="16"/>
  <c r="V37" i="16"/>
  <c r="V32" i="16"/>
  <c r="V16" i="16"/>
  <c r="V14" i="16"/>
  <c r="V41" i="16"/>
  <c r="V44" i="16"/>
  <c r="W31" i="16"/>
  <c r="V45" i="16"/>
  <c r="V13" i="16"/>
  <c r="V34" i="16"/>
  <c r="X51" i="16"/>
  <c r="X46" i="16"/>
  <c r="V39" i="16"/>
  <c r="V25" i="16"/>
  <c r="V20" i="16"/>
  <c r="V30" i="16"/>
  <c r="V36" i="16"/>
  <c r="X47" i="16"/>
  <c r="V18" i="16"/>
  <c r="V33" i="16"/>
  <c r="V28" i="16"/>
  <c r="V26" i="16"/>
  <c r="V24" i="16"/>
  <c r="W50" i="16"/>
  <c r="P8" i="4" a="1"/>
  <c r="P8" i="4" s="1"/>
  <c r="O85" i="4"/>
  <c r="O71" i="4"/>
  <c r="O25" i="4" a="1"/>
  <c r="O25" i="4" s="1"/>
  <c r="O16" i="4" a="1"/>
  <c r="O16" i="4" s="1"/>
  <c r="O58" i="4" s="1" a="1"/>
  <c r="O58" i="4" s="1"/>
  <c r="O57" i="4" a="1"/>
  <c r="O57" i="4" s="1"/>
  <c r="P15" i="4" a="1"/>
  <c r="P15" i="4" s="1"/>
  <c r="P57" i="4" s="1" a="1"/>
  <c r="P57" i="4" s="1"/>
  <c r="N73" i="4"/>
  <c r="N87" i="4"/>
  <c r="N59" i="4" a="1"/>
  <c r="N59" i="4" s="1"/>
  <c r="O78" i="4"/>
  <c r="O64" i="4"/>
  <c r="O50" i="4" a="1"/>
  <c r="O50" i="4" s="1"/>
  <c r="M81" i="4"/>
  <c r="M53" i="4" a="1"/>
  <c r="M53" i="4" s="1"/>
  <c r="M67" i="4"/>
  <c r="N79" i="4"/>
  <c r="N51" i="4" a="1"/>
  <c r="N51" i="4" s="1"/>
  <c r="N65" i="4"/>
  <c r="O77" i="4"/>
  <c r="O49" i="4" a="1"/>
  <c r="O49" i="4" s="1"/>
  <c r="O63" i="4"/>
  <c r="P22" i="4" a="1"/>
  <c r="P22" i="4" s="1"/>
  <c r="P77" i="4"/>
  <c r="P49" i="4" a="1"/>
  <c r="P49" i="4" s="1"/>
  <c r="P63" i="4"/>
  <c r="P84" i="4"/>
  <c r="P56" i="4" a="1"/>
  <c r="P56" i="4" s="1"/>
  <c r="P70" i="4"/>
  <c r="R8" i="16"/>
  <c r="Q38" i="4"/>
  <c r="Q45" i="4"/>
  <c r="Q44" i="4"/>
  <c r="Q13" i="4" a="1"/>
  <c r="Q13" i="4" s="1"/>
  <c r="Q43" i="4"/>
  <c r="Q42" i="4"/>
  <c r="Q37" i="4"/>
  <c r="Q27" i="4" a="1"/>
  <c r="Q27" i="4" s="1"/>
  <c r="Q28" i="4" s="1" a="1"/>
  <c r="Q28" i="4" s="1"/>
  <c r="Q41" i="4"/>
  <c r="Q36" i="4"/>
  <c r="Q21" i="4" a="1"/>
  <c r="Q21" i="4" s="1"/>
  <c r="Q22" i="4" s="1" a="1"/>
  <c r="Q22" i="4" s="1"/>
  <c r="Q23" i="4" s="1" a="1"/>
  <c r="Q23" i="4" s="1"/>
  <c r="Q35" i="4"/>
  <c r="Q39" i="4"/>
  <c r="N78" i="4"/>
  <c r="N50" i="4" a="1"/>
  <c r="N50" i="4" s="1"/>
  <c r="N64" i="4"/>
  <c r="O9" i="4" a="1"/>
  <c r="O9" i="4" s="1"/>
  <c r="M80" i="4"/>
  <c r="M66" i="4"/>
  <c r="M52" i="4" a="1"/>
  <c r="M52" i="4" s="1"/>
  <c r="L87" i="4"/>
  <c r="L59" i="4" a="1"/>
  <c r="L59" i="4" s="1"/>
  <c r="L73" i="4"/>
  <c r="M17" i="4" a="1"/>
  <c r="M17" i="4" s="1"/>
  <c r="M72" i="4"/>
  <c r="M58" i="4" a="1"/>
  <c r="M58" i="4" s="1"/>
  <c r="M86" i="4"/>
  <c r="P30" i="4" a="1"/>
  <c r="P30" i="4" s="1"/>
  <c r="P31" i="4" s="1" a="1"/>
  <c r="P31" i="4" s="1"/>
  <c r="P69" i="4"/>
  <c r="P83" i="4"/>
  <c r="P55" i="4" a="1"/>
  <c r="P55" i="4" s="1"/>
  <c r="N86" i="4"/>
  <c r="N72" i="4"/>
  <c r="N58" i="4" a="1"/>
  <c r="N58" i="4" s="1"/>
  <c r="R9" i="16"/>
  <c r="N10" i="4" a="1"/>
  <c r="N10" i="4" s="1"/>
  <c r="V23" i="16" l="1"/>
  <c r="V4" i="16"/>
  <c r="V5" i="16"/>
  <c r="V43" i="16"/>
  <c r="V40" i="16"/>
  <c r="X7" i="16"/>
  <c r="X6" i="16"/>
  <c r="X3" i="16"/>
  <c r="W48" i="16"/>
  <c r="W28" i="16"/>
  <c r="W36" i="16"/>
  <c r="W39" i="16"/>
  <c r="W34" i="16"/>
  <c r="W44" i="16"/>
  <c r="W32" i="16"/>
  <c r="X52" i="16"/>
  <c r="W10" i="16"/>
  <c r="W11" i="16"/>
  <c r="W30" i="16"/>
  <c r="W13" i="16"/>
  <c r="X50" i="16"/>
  <c r="W33" i="16"/>
  <c r="W41" i="16"/>
  <c r="W37" i="16"/>
  <c r="W27" i="16"/>
  <c r="W35" i="16"/>
  <c r="W15" i="16"/>
  <c r="W24" i="16"/>
  <c r="W18" i="16"/>
  <c r="W20" i="16"/>
  <c r="Y46" i="16"/>
  <c r="W45" i="16"/>
  <c r="W14" i="16"/>
  <c r="W12" i="16"/>
  <c r="W29" i="16"/>
  <c r="X22" i="16"/>
  <c r="X38" i="16"/>
  <c r="W26" i="16"/>
  <c r="Y47" i="16"/>
  <c r="W25" i="16"/>
  <c r="Y51" i="16"/>
  <c r="X31" i="16"/>
  <c r="W16" i="16"/>
  <c r="U49" i="16"/>
  <c r="W19" i="16"/>
  <c r="X42" i="16"/>
  <c r="W17" i="16"/>
  <c r="X21" i="16"/>
  <c r="O86" i="4"/>
  <c r="P85" i="4"/>
  <c r="O17" i="4" a="1"/>
  <c r="O17" i="4" s="1"/>
  <c r="P16" i="4" a="1"/>
  <c r="P16" i="4" s="1"/>
  <c r="P72" i="4" s="1"/>
  <c r="O72" i="4"/>
  <c r="P71" i="4"/>
  <c r="P78" i="4"/>
  <c r="P50" i="4" a="1"/>
  <c r="P50" i="4" s="1"/>
  <c r="P64" i="4"/>
  <c r="M87" i="4"/>
  <c r="M73" i="4"/>
  <c r="M59" i="4" a="1"/>
  <c r="M59" i="4" s="1"/>
  <c r="O79" i="4"/>
  <c r="O51" i="4" a="1"/>
  <c r="O51" i="4" s="1"/>
  <c r="O65" i="4"/>
  <c r="Q7" i="4" a="1"/>
  <c r="Q7" i="4" s="1"/>
  <c r="Q14" i="4" a="1"/>
  <c r="Q14" i="4" s="1"/>
  <c r="S8" i="16"/>
  <c r="R44" i="4"/>
  <c r="R27" i="4" a="1"/>
  <c r="R27" i="4" s="1"/>
  <c r="R28" i="4" s="1" a="1"/>
  <c r="R28" i="4" s="1"/>
  <c r="R43" i="4"/>
  <c r="R42" i="4"/>
  <c r="R37" i="4"/>
  <c r="R13" i="4" a="1"/>
  <c r="R13" i="4" s="1"/>
  <c r="R21" i="4" a="1"/>
  <c r="R21" i="4" s="1"/>
  <c r="R22" i="4" s="1" a="1"/>
  <c r="R22" i="4" s="1"/>
  <c r="R23" i="4" s="1" a="1"/>
  <c r="R23" i="4" s="1"/>
  <c r="R7" i="4" a="1"/>
  <c r="R7" i="4" s="1"/>
  <c r="R41" i="4"/>
  <c r="R38" i="4"/>
  <c r="R36" i="4"/>
  <c r="R35" i="4"/>
  <c r="R39" i="4"/>
  <c r="R45" i="4"/>
  <c r="Q29" i="4" a="1"/>
  <c r="Q29" i="4" s="1"/>
  <c r="Q30" i="4" s="1" a="1"/>
  <c r="Q30" i="4" s="1"/>
  <c r="Q31" i="4" s="1" a="1"/>
  <c r="Q31" i="4" s="1"/>
  <c r="O10" i="4" a="1"/>
  <c r="O10" i="4" s="1"/>
  <c r="N80" i="4"/>
  <c r="N66" i="4"/>
  <c r="N52" i="4" a="1"/>
  <c r="N52" i="4" s="1"/>
  <c r="Q24" i="4" a="1"/>
  <c r="Q24" i="4" s="1"/>
  <c r="Q25" i="4" s="1" a="1"/>
  <c r="Q25" i="4" s="1"/>
  <c r="P9" i="4" a="1"/>
  <c r="P9" i="4" s="1"/>
  <c r="P10" i="4" s="1" a="1"/>
  <c r="P10" i="4" s="1"/>
  <c r="P23" i="4" a="1"/>
  <c r="P23" i="4" s="1"/>
  <c r="P24" i="4" s="1" a="1"/>
  <c r="P24" i="4" s="1"/>
  <c r="P25" i="4" s="1" a="1"/>
  <c r="P25" i="4" s="1"/>
  <c r="N11" i="4" a="1"/>
  <c r="N11" i="4" s="1"/>
  <c r="Q69" i="4"/>
  <c r="Q55" i="4" a="1"/>
  <c r="Q55" i="4" s="1"/>
  <c r="Q83" i="4"/>
  <c r="S9" i="16"/>
  <c r="W43" i="16" l="1"/>
  <c r="W5" i="16"/>
  <c r="W4" i="16"/>
  <c r="W40" i="16"/>
  <c r="W23" i="16"/>
  <c r="Y3" i="16"/>
  <c r="Y6" i="16"/>
  <c r="Y7" i="16"/>
  <c r="P58" i="4" a="1"/>
  <c r="P58" i="4" s="1"/>
  <c r="X48" i="16"/>
  <c r="X19" i="16"/>
  <c r="Z51" i="16"/>
  <c r="Y38" i="16"/>
  <c r="X12" i="16"/>
  <c r="X20" i="16"/>
  <c r="X15" i="16"/>
  <c r="X41" i="16"/>
  <c r="X13" i="16"/>
  <c r="X10" i="16"/>
  <c r="X34" i="16"/>
  <c r="Y21" i="16"/>
  <c r="V49" i="16"/>
  <c r="X25" i="16"/>
  <c r="Y22" i="16"/>
  <c r="X14" i="16"/>
  <c r="X18" i="16"/>
  <c r="X35" i="16"/>
  <c r="X30" i="16"/>
  <c r="Y52" i="16"/>
  <c r="X39" i="16"/>
  <c r="X17" i="16"/>
  <c r="X16" i="16"/>
  <c r="Z47" i="16"/>
  <c r="X29" i="16"/>
  <c r="X45" i="16"/>
  <c r="X24" i="16"/>
  <c r="X27" i="16"/>
  <c r="X33" i="16"/>
  <c r="X11" i="16"/>
  <c r="X32" i="16"/>
  <c r="X36" i="16"/>
  <c r="Y42" i="16"/>
  <c r="Y31" i="16"/>
  <c r="X26" i="16"/>
  <c r="Z46" i="16"/>
  <c r="X37" i="16"/>
  <c r="Y50" i="16"/>
  <c r="X44" i="16"/>
  <c r="X28" i="16"/>
  <c r="P17" i="4" a="1"/>
  <c r="P17" i="4" s="1"/>
  <c r="P73" i="4" s="1"/>
  <c r="P86" i="4"/>
  <c r="R24" i="4" a="1"/>
  <c r="R24" i="4" s="1"/>
  <c r="R25" i="4" s="1" a="1"/>
  <c r="R25" i="4" s="1"/>
  <c r="O87" i="4"/>
  <c r="O73" i="4"/>
  <c r="O59" i="4" a="1"/>
  <c r="O59" i="4" s="1"/>
  <c r="R29" i="4" a="1"/>
  <c r="R29" i="4" s="1"/>
  <c r="R30" i="4" s="1" a="1"/>
  <c r="R30" i="4" s="1"/>
  <c r="P80" i="4"/>
  <c r="P52" i="4" a="1"/>
  <c r="P52" i="4" s="1"/>
  <c r="P66" i="4"/>
  <c r="P11" i="4" a="1"/>
  <c r="P11" i="4" s="1"/>
  <c r="R69" i="4"/>
  <c r="R83" i="4"/>
  <c r="R55" i="4" a="1"/>
  <c r="R55" i="4" s="1"/>
  <c r="Q84" i="4"/>
  <c r="Q70" i="4"/>
  <c r="Q56" i="4" a="1"/>
  <c r="Q56" i="4" s="1"/>
  <c r="Q8" i="4" a="1"/>
  <c r="Q8" i="4" s="1"/>
  <c r="Q9" i="4" s="1" a="1"/>
  <c r="Q9" i="4" s="1"/>
  <c r="Q49" i="4" a="1"/>
  <c r="Q49" i="4" s="1"/>
  <c r="Q63" i="4"/>
  <c r="Q77" i="4"/>
  <c r="Q15" i="4" a="1"/>
  <c r="Q15" i="4" s="1"/>
  <c r="N81" i="4"/>
  <c r="N53" i="4" a="1"/>
  <c r="N53" i="4" s="1"/>
  <c r="N67" i="4"/>
  <c r="R77" i="4"/>
  <c r="R49" i="4" a="1"/>
  <c r="R49" i="4" s="1"/>
  <c r="R63" i="4"/>
  <c r="P79" i="4"/>
  <c r="P51" i="4" a="1"/>
  <c r="P51" i="4" s="1"/>
  <c r="P65" i="4"/>
  <c r="O80" i="4"/>
  <c r="O52" i="4" a="1"/>
  <c r="O52" i="4" s="1"/>
  <c r="O66" i="4"/>
  <c r="O11" i="4" a="1"/>
  <c r="O11" i="4" s="1"/>
  <c r="T9" i="16"/>
  <c r="R14" i="4" a="1"/>
  <c r="R14" i="4" s="1"/>
  <c r="T8" i="16"/>
  <c r="S39" i="4"/>
  <c r="S45" i="4"/>
  <c r="S44" i="4"/>
  <c r="S7" i="4" a="1"/>
  <c r="S7" i="4" s="1"/>
  <c r="S43" i="4"/>
  <c r="S42" i="4"/>
  <c r="S38" i="4"/>
  <c r="S27" i="4" a="1"/>
  <c r="S27" i="4" s="1"/>
  <c r="S28" i="4" s="1" a="1"/>
  <c r="S28" i="4" s="1"/>
  <c r="S29" i="4" s="1" a="1"/>
  <c r="S29" i="4" s="1"/>
  <c r="S13" i="4" a="1"/>
  <c r="S13" i="4" s="1"/>
  <c r="S41" i="4"/>
  <c r="S37" i="4"/>
  <c r="S21" i="4" a="1"/>
  <c r="S21" i="4" s="1"/>
  <c r="S22" i="4" s="1" a="1"/>
  <c r="S22" i="4" s="1"/>
  <c r="S36" i="4"/>
  <c r="S35" i="4"/>
  <c r="X40" i="16" l="1"/>
  <c r="X4" i="16"/>
  <c r="X5" i="16"/>
  <c r="X23" i="16"/>
  <c r="X43" i="16"/>
  <c r="P59" i="4" a="1"/>
  <c r="P59" i="4" s="1"/>
  <c r="Z6" i="16"/>
  <c r="Z7" i="16"/>
  <c r="Z3" i="16"/>
  <c r="P87" i="4"/>
  <c r="Y48" i="16"/>
  <c r="Z50" i="16"/>
  <c r="Y36" i="16"/>
  <c r="Y27" i="16"/>
  <c r="AA47" i="16"/>
  <c r="Z52" i="16"/>
  <c r="Y18" i="16"/>
  <c r="W49" i="16"/>
  <c r="Y13" i="16"/>
  <c r="Y12" i="16"/>
  <c r="Y28" i="16"/>
  <c r="Y37" i="16"/>
  <c r="Y26" i="16"/>
  <c r="Y32" i="16"/>
  <c r="Y24" i="16"/>
  <c r="Y16" i="16"/>
  <c r="Y30" i="16"/>
  <c r="Y14" i="16"/>
  <c r="Z21" i="16"/>
  <c r="Y41" i="16"/>
  <c r="Z38" i="16"/>
  <c r="Y44" i="16"/>
  <c r="Z31" i="16"/>
  <c r="Y11" i="16"/>
  <c r="Y45" i="16"/>
  <c r="Y17" i="16"/>
  <c r="Z22" i="16"/>
  <c r="Y34" i="16"/>
  <c r="Y15" i="16"/>
  <c r="AA51" i="16"/>
  <c r="AA46" i="16"/>
  <c r="Z42" i="16"/>
  <c r="Y33" i="16"/>
  <c r="Y29" i="16"/>
  <c r="Y39" i="16"/>
  <c r="Y35" i="16"/>
  <c r="Y25" i="16"/>
  <c r="Y10" i="16"/>
  <c r="Y20" i="16"/>
  <c r="Y19" i="16"/>
  <c r="S30" i="4" a="1"/>
  <c r="S30" i="4" s="1"/>
  <c r="S31" i="4" s="1" a="1"/>
  <c r="S31" i="4" s="1"/>
  <c r="Q79" i="4"/>
  <c r="Q51" i="4" a="1"/>
  <c r="Q51" i="4" s="1"/>
  <c r="Q65" i="4"/>
  <c r="Q10" i="4" a="1"/>
  <c r="Q10" i="4" s="1"/>
  <c r="S23" i="4" a="1"/>
  <c r="S23" i="4" s="1"/>
  <c r="S24" i="4" s="1" a="1"/>
  <c r="S24" i="4" s="1"/>
  <c r="U9" i="16"/>
  <c r="R8" i="4" a="1"/>
  <c r="R8" i="4" s="1"/>
  <c r="Q78" i="4"/>
  <c r="Q64" i="4"/>
  <c r="Q50" i="4" a="1"/>
  <c r="Q50" i="4" s="1"/>
  <c r="P81" i="4"/>
  <c r="P53" i="4" a="1"/>
  <c r="P53" i="4" s="1"/>
  <c r="P67" i="4"/>
  <c r="O81" i="4"/>
  <c r="O53" i="4" a="1"/>
  <c r="O53" i="4" s="1"/>
  <c r="O67" i="4"/>
  <c r="Q16" i="4" a="1"/>
  <c r="Q16" i="4" s="1"/>
  <c r="Q57" i="4" a="1"/>
  <c r="Q57" i="4" s="1"/>
  <c r="Q71" i="4"/>
  <c r="Q85" i="4"/>
  <c r="S83" i="4"/>
  <c r="S55" i="4" a="1"/>
  <c r="S55" i="4" s="1"/>
  <c r="S69" i="4"/>
  <c r="S14" i="4" a="1"/>
  <c r="S14" i="4" s="1"/>
  <c r="S15" i="4" s="1" a="1"/>
  <c r="S15" i="4" s="1"/>
  <c r="S8" i="4" a="1"/>
  <c r="S8" i="4" s="1"/>
  <c r="S9" i="4" s="1" a="1"/>
  <c r="S9" i="4" s="1"/>
  <c r="U8" i="16"/>
  <c r="T41" i="4"/>
  <c r="T21" i="4" a="1"/>
  <c r="T21" i="4" s="1"/>
  <c r="T22" i="4" s="1" a="1"/>
  <c r="T22" i="4" s="1"/>
  <c r="T45" i="4"/>
  <c r="T7" i="4" a="1"/>
  <c r="T7" i="4" s="1"/>
  <c r="T44" i="4"/>
  <c r="T43" i="4"/>
  <c r="T38" i="4"/>
  <c r="T42" i="4"/>
  <c r="T37" i="4"/>
  <c r="T36" i="4"/>
  <c r="T39" i="4"/>
  <c r="T27" i="4" a="1"/>
  <c r="T27" i="4" s="1"/>
  <c r="T28" i="4" s="1" a="1"/>
  <c r="T28" i="4" s="1"/>
  <c r="T13" i="4" a="1"/>
  <c r="T13" i="4" s="1"/>
  <c r="T14" i="4" s="1" a="1"/>
  <c r="T14" i="4" s="1"/>
  <c r="T35" i="4"/>
  <c r="R84" i="4"/>
  <c r="R56" i="4" a="1"/>
  <c r="R56" i="4" s="1"/>
  <c r="R70" i="4"/>
  <c r="R15" i="4" a="1"/>
  <c r="R15" i="4" s="1"/>
  <c r="S49" i="4" a="1"/>
  <c r="S49" i="4" s="1"/>
  <c r="S63" i="4"/>
  <c r="S77" i="4"/>
  <c r="R31" i="4" a="1"/>
  <c r="R31" i="4" s="1"/>
  <c r="Y23" i="16" l="1"/>
  <c r="Y5" i="16"/>
  <c r="Y4" i="16"/>
  <c r="Y43" i="16"/>
  <c r="Y40" i="16"/>
  <c r="AA7" i="16"/>
  <c r="AA6" i="16"/>
  <c r="AA3" i="16"/>
  <c r="Z48" i="16"/>
  <c r="Z25" i="16"/>
  <c r="Z33" i="16"/>
  <c r="AB51" i="16"/>
  <c r="AA31" i="16"/>
  <c r="Z41" i="16"/>
  <c r="Z16" i="16"/>
  <c r="Z37" i="16"/>
  <c r="X49" i="16"/>
  <c r="Z27" i="16"/>
  <c r="Z19" i="16"/>
  <c r="Z35" i="16"/>
  <c r="AA42" i="16"/>
  <c r="Z15" i="16"/>
  <c r="Z17" i="16"/>
  <c r="AA21" i="16"/>
  <c r="Z24" i="16"/>
  <c r="Z28" i="16"/>
  <c r="Z18" i="16"/>
  <c r="Z36" i="16"/>
  <c r="Z20" i="16"/>
  <c r="Z39" i="16"/>
  <c r="AB46" i="16"/>
  <c r="Z34" i="16"/>
  <c r="Z45" i="16"/>
  <c r="Z44" i="16"/>
  <c r="Z14" i="16"/>
  <c r="Z32" i="16"/>
  <c r="Z12" i="16"/>
  <c r="AA52" i="16"/>
  <c r="AA22" i="16"/>
  <c r="Z10" i="16"/>
  <c r="Z29" i="16"/>
  <c r="Z11" i="16"/>
  <c r="AA38" i="16"/>
  <c r="Z30" i="16"/>
  <c r="Z26" i="16"/>
  <c r="Z13" i="16"/>
  <c r="AB47" i="16"/>
  <c r="AA50" i="16"/>
  <c r="T8" i="4" a="1"/>
  <c r="T8" i="4" s="1"/>
  <c r="S79" i="4"/>
  <c r="S51" i="4" a="1"/>
  <c r="S51" i="4" s="1"/>
  <c r="S65" i="4"/>
  <c r="S85" i="4"/>
  <c r="S57" i="4" a="1"/>
  <c r="S57" i="4" s="1"/>
  <c r="S71" i="4"/>
  <c r="T29" i="4" a="1"/>
  <c r="T29" i="4" s="1"/>
  <c r="T30" i="4" s="1" a="1"/>
  <c r="T30" i="4" s="1"/>
  <c r="T31" i="4" s="1" a="1"/>
  <c r="T31" i="4" s="1"/>
  <c r="T83" i="4"/>
  <c r="T55" i="4" a="1"/>
  <c r="T55" i="4" s="1"/>
  <c r="T69" i="4"/>
  <c r="Q72" i="4"/>
  <c r="Q86" i="4"/>
  <c r="Q58" i="4" a="1"/>
  <c r="Q58" i="4" s="1"/>
  <c r="T15" i="4" a="1"/>
  <c r="T15" i="4" s="1"/>
  <c r="S70" i="4"/>
  <c r="S84" i="4"/>
  <c r="S56" i="4" a="1"/>
  <c r="S56" i="4" s="1"/>
  <c r="V9" i="16"/>
  <c r="R16" i="4" a="1"/>
  <c r="R16" i="4" s="1"/>
  <c r="R57" i="4" a="1"/>
  <c r="R57" i="4" s="1"/>
  <c r="R71" i="4"/>
  <c r="R85" i="4"/>
  <c r="T23" i="4" a="1"/>
  <c r="T23" i="4" s="1"/>
  <c r="T24" i="4" s="1" a="1"/>
  <c r="T24" i="4" s="1"/>
  <c r="S25" i="4" a="1"/>
  <c r="S25" i="4" s="1"/>
  <c r="T49" i="4" a="1"/>
  <c r="T49" i="4" s="1"/>
  <c r="T63" i="4"/>
  <c r="T77" i="4"/>
  <c r="R78" i="4"/>
  <c r="R64" i="4"/>
  <c r="R50" i="4" a="1"/>
  <c r="R50" i="4" s="1"/>
  <c r="S10" i="4" a="1"/>
  <c r="S10" i="4" s="1"/>
  <c r="T70" i="4"/>
  <c r="T84" i="4"/>
  <c r="T56" i="4" a="1"/>
  <c r="T56" i="4" s="1"/>
  <c r="R9" i="4" a="1"/>
  <c r="R9" i="4" s="1"/>
  <c r="Q80" i="4"/>
  <c r="Q52" i="4" a="1"/>
  <c r="Q52" i="4" s="1"/>
  <c r="Q66" i="4"/>
  <c r="S16" i="4" a="1"/>
  <c r="S16" i="4" s="1"/>
  <c r="S17" i="4" s="1" a="1"/>
  <c r="S17" i="4" s="1"/>
  <c r="V8" i="16"/>
  <c r="U36" i="4"/>
  <c r="U42" i="4"/>
  <c r="U41" i="4"/>
  <c r="U13" i="4" a="1"/>
  <c r="U13" i="4" s="1"/>
  <c r="U14" i="4" s="1" a="1"/>
  <c r="U14" i="4" s="1"/>
  <c r="U45" i="4"/>
  <c r="U43" i="4"/>
  <c r="U35" i="4"/>
  <c r="U27" i="4" a="1"/>
  <c r="U27" i="4" s="1"/>
  <c r="U28" i="4" s="1" a="1"/>
  <c r="U28" i="4" s="1"/>
  <c r="U29" i="4" s="1" a="1"/>
  <c r="U29" i="4" s="1"/>
  <c r="U44" i="4"/>
  <c r="U39" i="4"/>
  <c r="U21" i="4" a="1"/>
  <c r="U21" i="4" s="1"/>
  <c r="U38" i="4"/>
  <c r="U37" i="4"/>
  <c r="S78" i="4"/>
  <c r="S50" i="4" a="1"/>
  <c r="S50" i="4" s="1"/>
  <c r="S64" i="4"/>
  <c r="Q11" i="4" a="1"/>
  <c r="Q11" i="4" s="1"/>
  <c r="Q17" i="4" a="1"/>
  <c r="Q17" i="4" s="1"/>
  <c r="Z43" i="16" l="1"/>
  <c r="Z4" i="16"/>
  <c r="Z5" i="16"/>
  <c r="Z40" i="16"/>
  <c r="Z23" i="16"/>
  <c r="AB3" i="16"/>
  <c r="AB6" i="16"/>
  <c r="AB7" i="16"/>
  <c r="AA48" i="16"/>
  <c r="AB50" i="16"/>
  <c r="AA30" i="16"/>
  <c r="AA29" i="16"/>
  <c r="AB52" i="16"/>
  <c r="AA44" i="16"/>
  <c r="AA39" i="16"/>
  <c r="AA28" i="16"/>
  <c r="AA17" i="16"/>
  <c r="AA19" i="16"/>
  <c r="AA16" i="16"/>
  <c r="AC51" i="16"/>
  <c r="AC47" i="16"/>
  <c r="AB38" i="16"/>
  <c r="AA10" i="16"/>
  <c r="AA12" i="16"/>
  <c r="AA45" i="16"/>
  <c r="AA20" i="16"/>
  <c r="AA24" i="16"/>
  <c r="AA15" i="16"/>
  <c r="AA27" i="16"/>
  <c r="AA41" i="16"/>
  <c r="AA33" i="16"/>
  <c r="AA26" i="16"/>
  <c r="AA14" i="16"/>
  <c r="AC46" i="16"/>
  <c r="AA18" i="16"/>
  <c r="AA35" i="16"/>
  <c r="AA37" i="16"/>
  <c r="AA13" i="16"/>
  <c r="AA11" i="16"/>
  <c r="AB22" i="16"/>
  <c r="AA32" i="16"/>
  <c r="AA34" i="16"/>
  <c r="AA36" i="16"/>
  <c r="AB21" i="16"/>
  <c r="AB42" i="16"/>
  <c r="Y49" i="16"/>
  <c r="AB31" i="16"/>
  <c r="AA25" i="16"/>
  <c r="U7" i="4" a="1"/>
  <c r="U7" i="4" s="1"/>
  <c r="U77" i="4" s="1"/>
  <c r="U56" i="4" a="1"/>
  <c r="U56" i="4" s="1"/>
  <c r="U70" i="4"/>
  <c r="U84" i="4"/>
  <c r="U15" i="4" a="1"/>
  <c r="U15" i="4" s="1"/>
  <c r="U16" i="4" s="1" a="1"/>
  <c r="U16" i="4" s="1"/>
  <c r="S87" i="4"/>
  <c r="S59" i="4" a="1"/>
  <c r="S59" i="4" s="1"/>
  <c r="S73" i="4"/>
  <c r="R65" i="4"/>
  <c r="R79" i="4"/>
  <c r="R51" i="4" a="1"/>
  <c r="R51" i="4" s="1"/>
  <c r="R10" i="4" a="1"/>
  <c r="R10" i="4" s="1"/>
  <c r="T85" i="4"/>
  <c r="T57" i="4" a="1"/>
  <c r="T57" i="4" s="1"/>
  <c r="T71" i="4"/>
  <c r="R86" i="4"/>
  <c r="R58" i="4" a="1"/>
  <c r="R58" i="4" s="1"/>
  <c r="R72" i="4"/>
  <c r="Q87" i="4"/>
  <c r="Q59" i="4" a="1"/>
  <c r="Q59" i="4" s="1"/>
  <c r="Q73" i="4"/>
  <c r="U30" i="4" a="1"/>
  <c r="U30" i="4" s="1"/>
  <c r="U31" i="4" s="1" a="1"/>
  <c r="U31" i="4" s="1"/>
  <c r="U22" i="4" a="1"/>
  <c r="U22" i="4" s="1"/>
  <c r="W8" i="16"/>
  <c r="V39" i="4"/>
  <c r="V38" i="4"/>
  <c r="V13" i="4" a="1"/>
  <c r="V13" i="4" s="1"/>
  <c r="V37" i="4"/>
  <c r="V43" i="4"/>
  <c r="V42" i="4"/>
  <c r="V41" i="4"/>
  <c r="V7" i="4" a="1"/>
  <c r="V7" i="4" s="1"/>
  <c r="V45" i="4"/>
  <c r="V36" i="4"/>
  <c r="V27" i="4" a="1"/>
  <c r="V27" i="4" s="1"/>
  <c r="V35" i="4"/>
  <c r="V21" i="4" a="1"/>
  <c r="V21" i="4" s="1"/>
  <c r="V44" i="4"/>
  <c r="T16" i="4" a="1"/>
  <c r="T16" i="4" s="1"/>
  <c r="T25" i="4" a="1"/>
  <c r="T25" i="4" s="1"/>
  <c r="U83" i="4"/>
  <c r="U55" i="4" a="1"/>
  <c r="U55" i="4" s="1"/>
  <c r="U69" i="4"/>
  <c r="S86" i="4"/>
  <c r="S72" i="4"/>
  <c r="S58" i="4" a="1"/>
  <c r="S58" i="4" s="1"/>
  <c r="S80" i="4"/>
  <c r="S66" i="4"/>
  <c r="S52" i="4" a="1"/>
  <c r="S52" i="4" s="1"/>
  <c r="W9" i="16"/>
  <c r="S11" i="4" a="1"/>
  <c r="S11" i="4" s="1"/>
  <c r="Q81" i="4"/>
  <c r="Q53" i="4" a="1"/>
  <c r="Q53" i="4" s="1"/>
  <c r="Q67" i="4"/>
  <c r="R17" i="4" a="1"/>
  <c r="R17" i="4" s="1"/>
  <c r="T78" i="4"/>
  <c r="T50" i="4" a="1"/>
  <c r="T50" i="4" s="1"/>
  <c r="T64" i="4"/>
  <c r="T9" i="4" a="1"/>
  <c r="T9" i="4" s="1"/>
  <c r="AA40" i="16" l="1"/>
  <c r="AA5" i="16"/>
  <c r="AA4" i="16"/>
  <c r="AA23" i="16"/>
  <c r="AA43" i="16"/>
  <c r="AC6" i="16"/>
  <c r="AC7" i="16"/>
  <c r="AC3" i="16"/>
  <c r="AB48" i="16"/>
  <c r="AB29" i="16"/>
  <c r="AB25" i="16"/>
  <c r="AC21" i="16"/>
  <c r="AC22" i="16"/>
  <c r="AB37" i="16"/>
  <c r="AD46" i="16"/>
  <c r="AB26" i="16"/>
  <c r="AB15" i="16"/>
  <c r="AB12" i="16"/>
  <c r="AD51" i="16"/>
  <c r="AB28" i="16"/>
  <c r="AC42" i="16"/>
  <c r="AB32" i="16"/>
  <c r="AB18" i="16"/>
  <c r="AB45" i="16"/>
  <c r="AD47" i="16"/>
  <c r="AB17" i="16"/>
  <c r="AC52" i="16"/>
  <c r="AC31" i="16"/>
  <c r="AB36" i="16"/>
  <c r="AB11" i="16"/>
  <c r="AB35" i="16"/>
  <c r="AB14" i="16"/>
  <c r="AB33" i="16"/>
  <c r="AB24" i="16"/>
  <c r="AB10" i="16"/>
  <c r="AB16" i="16"/>
  <c r="AB39" i="16"/>
  <c r="AB30" i="16"/>
  <c r="AB27" i="16"/>
  <c r="Z49" i="16"/>
  <c r="AB34" i="16"/>
  <c r="AB13" i="16"/>
  <c r="AB41" i="16"/>
  <c r="AB20" i="16"/>
  <c r="AC38" i="16"/>
  <c r="AB19" i="16"/>
  <c r="AB44" i="16"/>
  <c r="AC50" i="16"/>
  <c r="U63" i="4"/>
  <c r="U8" i="4" a="1"/>
  <c r="U8" i="4" s="1"/>
  <c r="U64" i="4" s="1"/>
  <c r="U49" i="4" a="1"/>
  <c r="U49" i="4" s="1"/>
  <c r="U86" i="4"/>
  <c r="U72" i="4"/>
  <c r="U58" i="4" a="1"/>
  <c r="U58" i="4" s="1"/>
  <c r="U17" i="4" a="1"/>
  <c r="U17" i="4" s="1"/>
  <c r="S67" i="4"/>
  <c r="S81" i="4"/>
  <c r="S53" i="4" a="1"/>
  <c r="S53" i="4" s="1"/>
  <c r="V22" i="4" a="1"/>
  <c r="V22" i="4" s="1"/>
  <c r="V23" i="4" s="1" a="1"/>
  <c r="V23" i="4" s="1"/>
  <c r="V24" i="4" s="1" a="1"/>
  <c r="V24" i="4" s="1"/>
  <c r="T58" i="4" a="1"/>
  <c r="T58" i="4" s="1"/>
  <c r="T72" i="4"/>
  <c r="T86" i="4"/>
  <c r="V28" i="4" a="1"/>
  <c r="V28" i="4" s="1"/>
  <c r="V29" i="4" s="1" a="1"/>
  <c r="V29" i="4" s="1"/>
  <c r="V30" i="4" s="1" a="1"/>
  <c r="V30" i="4" s="1"/>
  <c r="X8" i="16"/>
  <c r="W45" i="4"/>
  <c r="W35" i="4"/>
  <c r="W39" i="4"/>
  <c r="W41" i="4"/>
  <c r="W38" i="4"/>
  <c r="W27" i="4" a="1"/>
  <c r="W27" i="4" s="1"/>
  <c r="W28" i="4" s="1" a="1"/>
  <c r="W28" i="4" s="1"/>
  <c r="W29" i="4" s="1" a="1"/>
  <c r="W29" i="4" s="1"/>
  <c r="W37" i="4"/>
  <c r="W13" i="4" a="1"/>
  <c r="W13" i="4" s="1"/>
  <c r="W44" i="4"/>
  <c r="W21" i="4" a="1"/>
  <c r="W21" i="4" s="1"/>
  <c r="W43" i="4"/>
  <c r="W42" i="4"/>
  <c r="W36" i="4"/>
  <c r="R80" i="4"/>
  <c r="R52" i="4" a="1"/>
  <c r="R52" i="4" s="1"/>
  <c r="R66" i="4"/>
  <c r="U23" i="4" a="1"/>
  <c r="U23" i="4" s="1"/>
  <c r="T79" i="4"/>
  <c r="T51" i="4" a="1"/>
  <c r="T51" i="4" s="1"/>
  <c r="T65" i="4"/>
  <c r="T17" i="4" a="1"/>
  <c r="T17" i="4" s="1"/>
  <c r="U85" i="4"/>
  <c r="U57" i="4" a="1"/>
  <c r="U57" i="4" s="1"/>
  <c r="U71" i="4"/>
  <c r="V83" i="4"/>
  <c r="V55" i="4" a="1"/>
  <c r="V55" i="4" s="1"/>
  <c r="V69" i="4"/>
  <c r="R11" i="4" a="1"/>
  <c r="R11" i="4" s="1"/>
  <c r="X9" i="16"/>
  <c r="V77" i="4"/>
  <c r="V49" i="4" a="1"/>
  <c r="V49" i="4" s="1"/>
  <c r="V63" i="4"/>
  <c r="T10" i="4" a="1"/>
  <c r="T10" i="4" s="1"/>
  <c r="T11" i="4" s="1" a="1"/>
  <c r="T11" i="4" s="1"/>
  <c r="R87" i="4"/>
  <c r="R59" i="4" a="1"/>
  <c r="R59" i="4" s="1"/>
  <c r="R73" i="4"/>
  <c r="V14" i="4" a="1"/>
  <c r="V14" i="4" s="1"/>
  <c r="AB23" i="16" l="1"/>
  <c r="AB4" i="16"/>
  <c r="AB5" i="16"/>
  <c r="AB43" i="16"/>
  <c r="AB40" i="16"/>
  <c r="AD7" i="16"/>
  <c r="AD6" i="16"/>
  <c r="AD3" i="16"/>
  <c r="U50" i="4" a="1"/>
  <c r="U50" i="4" s="1"/>
  <c r="AC48" i="16"/>
  <c r="AD38" i="16"/>
  <c r="AC27" i="16"/>
  <c r="AC10" i="16"/>
  <c r="AC35" i="16"/>
  <c r="AD52" i="16"/>
  <c r="AD42" i="16"/>
  <c r="AC15" i="16"/>
  <c r="AD22" i="16"/>
  <c r="AD50" i="16"/>
  <c r="AC20" i="16"/>
  <c r="AC13" i="16"/>
  <c r="AC30" i="16"/>
  <c r="AC24" i="16"/>
  <c r="AC11" i="16"/>
  <c r="AC17" i="16"/>
  <c r="AC18" i="16"/>
  <c r="AC28" i="16"/>
  <c r="AC26" i="16"/>
  <c r="AD21" i="16"/>
  <c r="AC44" i="16"/>
  <c r="AC41" i="16"/>
  <c r="AC34" i="16"/>
  <c r="AC39" i="16"/>
  <c r="AC33" i="16"/>
  <c r="AC36" i="16"/>
  <c r="AE47" i="16"/>
  <c r="AE51" i="16"/>
  <c r="AE46" i="16"/>
  <c r="AC25" i="16"/>
  <c r="AC19" i="16"/>
  <c r="AA49" i="16"/>
  <c r="AC16" i="16"/>
  <c r="AC14" i="16"/>
  <c r="AD31" i="16"/>
  <c r="AC45" i="16"/>
  <c r="AC32" i="16"/>
  <c r="AC12" i="16"/>
  <c r="AC37" i="16"/>
  <c r="AC29" i="16"/>
  <c r="U78" i="4"/>
  <c r="U9" i="4" a="1"/>
  <c r="U9" i="4" s="1"/>
  <c r="V25" i="4" a="1"/>
  <c r="V25" i="4" s="1"/>
  <c r="W30" i="4" a="1"/>
  <c r="W30" i="4" s="1"/>
  <c r="W31" i="4" s="1" a="1"/>
  <c r="W31" i="4" s="1"/>
  <c r="T81" i="4"/>
  <c r="T67" i="4"/>
  <c r="T53" i="4" a="1"/>
  <c r="T53" i="4" s="1"/>
  <c r="W7" i="4" a="1"/>
  <c r="W7" i="4" s="1"/>
  <c r="W83" i="4"/>
  <c r="W55" i="4" a="1"/>
  <c r="W55" i="4" s="1"/>
  <c r="W69" i="4"/>
  <c r="V8" i="4" a="1"/>
  <c r="V8" i="4" s="1"/>
  <c r="V31" i="4" a="1"/>
  <c r="V31" i="4" s="1"/>
  <c r="W22" i="4" a="1"/>
  <c r="W22" i="4" s="1"/>
  <c r="W23" i="4" s="1" a="1"/>
  <c r="W23" i="4" s="1"/>
  <c r="U73" i="4"/>
  <c r="U87" i="4"/>
  <c r="U59" i="4" a="1"/>
  <c r="U59" i="4" s="1"/>
  <c r="T87" i="4"/>
  <c r="T59" i="4" a="1"/>
  <c r="T59" i="4" s="1"/>
  <c r="T73" i="4"/>
  <c r="V84" i="4"/>
  <c r="V56" i="4" a="1"/>
  <c r="V56" i="4" s="1"/>
  <c r="V70" i="4"/>
  <c r="Y9" i="16"/>
  <c r="W14" i="4" a="1"/>
  <c r="W14" i="4" s="1"/>
  <c r="Y8" i="16"/>
  <c r="X37" i="4"/>
  <c r="X38" i="4"/>
  <c r="X27" i="4" a="1"/>
  <c r="X27" i="4" s="1"/>
  <c r="X13" i="4" a="1"/>
  <c r="X13" i="4" s="1"/>
  <c r="X14" i="4" s="1" a="1"/>
  <c r="X14" i="4" s="1"/>
  <c r="X45" i="4"/>
  <c r="X21" i="4" a="1"/>
  <c r="X21" i="4" s="1"/>
  <c r="X44" i="4"/>
  <c r="X43" i="4"/>
  <c r="X42" i="4"/>
  <c r="X36" i="4"/>
  <c r="X41" i="4"/>
  <c r="X35" i="4"/>
  <c r="X39" i="4"/>
  <c r="X7" i="4" a="1"/>
  <c r="X7" i="4" s="1"/>
  <c r="R81" i="4"/>
  <c r="R53" i="4" a="1"/>
  <c r="R53" i="4" s="1"/>
  <c r="R67" i="4"/>
  <c r="U24" i="4" a="1"/>
  <c r="U24" i="4" s="1"/>
  <c r="T80" i="4"/>
  <c r="T52" i="4" a="1"/>
  <c r="T52" i="4" s="1"/>
  <c r="T66" i="4"/>
  <c r="V15" i="4" a="1"/>
  <c r="V15" i="4" s="1"/>
  <c r="AC43" i="16" l="1"/>
  <c r="AC5" i="16"/>
  <c r="AC4" i="16"/>
  <c r="AC40" i="16"/>
  <c r="AC23" i="16"/>
  <c r="AE3" i="16"/>
  <c r="AE6" i="16"/>
  <c r="AE7" i="16"/>
  <c r="AD48" i="16"/>
  <c r="AD32" i="16"/>
  <c r="AD16" i="16"/>
  <c r="AD25" i="16"/>
  <c r="AF47" i="16"/>
  <c r="AD34" i="16"/>
  <c r="AD26" i="16"/>
  <c r="AD11" i="16"/>
  <c r="AD20" i="16"/>
  <c r="AE42" i="16"/>
  <c r="AD10" i="16"/>
  <c r="AD29" i="16"/>
  <c r="AD45" i="16"/>
  <c r="AB49" i="16"/>
  <c r="AF46" i="16"/>
  <c r="AD36" i="16"/>
  <c r="AD41" i="16"/>
  <c r="AD28" i="16"/>
  <c r="AD24" i="16"/>
  <c r="AE50" i="16"/>
  <c r="AD27" i="16"/>
  <c r="AD37" i="16"/>
  <c r="AE31" i="16"/>
  <c r="AF51" i="16"/>
  <c r="AD33" i="16"/>
  <c r="AD44" i="16"/>
  <c r="AD18" i="16"/>
  <c r="AD30" i="16"/>
  <c r="AE22" i="16"/>
  <c r="AE52" i="16"/>
  <c r="AD12" i="16"/>
  <c r="AD14" i="16"/>
  <c r="AD19" i="16"/>
  <c r="AD39" i="16"/>
  <c r="AE21" i="16"/>
  <c r="AD17" i="16"/>
  <c r="AD13" i="16"/>
  <c r="AD15" i="16"/>
  <c r="AD35" i="16"/>
  <c r="AE38" i="16"/>
  <c r="U10" i="4" a="1"/>
  <c r="U10" i="4" s="1"/>
  <c r="U79" i="4"/>
  <c r="U65" i="4"/>
  <c r="U51" i="4" a="1"/>
  <c r="U51" i="4" s="1"/>
  <c r="W8" i="4" a="1"/>
  <c r="W8" i="4" s="1"/>
  <c r="W78" i="4" s="1"/>
  <c r="X70" i="4"/>
  <c r="X84" i="4"/>
  <c r="V71" i="4"/>
  <c r="V85" i="4"/>
  <c r="V57" i="4" a="1"/>
  <c r="V57" i="4" s="1"/>
  <c r="X22" i="4" a="1"/>
  <c r="X22" i="4" s="1"/>
  <c r="X23" i="4" s="1" a="1"/>
  <c r="X23" i="4" s="1"/>
  <c r="V78" i="4"/>
  <c r="V50" i="4" a="1"/>
  <c r="V50" i="4" s="1"/>
  <c r="V64" i="4"/>
  <c r="X49" i="4" a="1"/>
  <c r="X49" i="4" s="1"/>
  <c r="X63" i="4"/>
  <c r="X77" i="4"/>
  <c r="X28" i="4" a="1"/>
  <c r="X28" i="4" s="1"/>
  <c r="X29" i="4" s="1" a="1"/>
  <c r="X29" i="4" s="1"/>
  <c r="Z8" i="16"/>
  <c r="Y45" i="4"/>
  <c r="Y21" i="4" a="1"/>
  <c r="Y21" i="4" s="1"/>
  <c r="Y7" i="4" a="1"/>
  <c r="Y7" i="4" s="1"/>
  <c r="Y44" i="4"/>
  <c r="Y43" i="4"/>
  <c r="Y42" i="4"/>
  <c r="Y37" i="4"/>
  <c r="Y41" i="4"/>
  <c r="Y36" i="4"/>
  <c r="Y35" i="4"/>
  <c r="Y39" i="4"/>
  <c r="Y38" i="4"/>
  <c r="Y27" i="4" a="1"/>
  <c r="Y27" i="4" s="1"/>
  <c r="Y28" i="4" s="1" a="1"/>
  <c r="Y28" i="4" s="1"/>
  <c r="Y13" i="4" a="1"/>
  <c r="Y13" i="4" s="1"/>
  <c r="Y14" i="4" s="1" a="1"/>
  <c r="Y14" i="4" s="1"/>
  <c r="U25" i="4" a="1"/>
  <c r="U25" i="4" s="1"/>
  <c r="W84" i="4"/>
  <c r="W56" i="4" a="1"/>
  <c r="W56" i="4" s="1"/>
  <c r="W70" i="4"/>
  <c r="W77" i="4"/>
  <c r="W49" i="4" a="1"/>
  <c r="W49" i="4" s="1"/>
  <c r="W63" i="4"/>
  <c r="X15" i="4" a="1"/>
  <c r="X15" i="4" s="1"/>
  <c r="W15" i="4" a="1"/>
  <c r="W15" i="4" s="1"/>
  <c r="V16" i="4" a="1"/>
  <c r="V16" i="4" s="1"/>
  <c r="V9" i="4" a="1"/>
  <c r="V9" i="4" s="1"/>
  <c r="W24" i="4" a="1"/>
  <c r="W24" i="4" s="1"/>
  <c r="W25" i="4" s="1" a="1"/>
  <c r="W25" i="4" s="1"/>
  <c r="X69" i="4"/>
  <c r="X83" i="4"/>
  <c r="X55" i="4" a="1"/>
  <c r="X55" i="4" s="1"/>
  <c r="Z9" i="16"/>
  <c r="AD40" i="16" l="1"/>
  <c r="AD4" i="16"/>
  <c r="AD5" i="16"/>
  <c r="AD23" i="16"/>
  <c r="AD43" i="16"/>
  <c r="AF6" i="16"/>
  <c r="AF7" i="16"/>
  <c r="AF3" i="16"/>
  <c r="AE48" i="16"/>
  <c r="AE13" i="16"/>
  <c r="AE18" i="16"/>
  <c r="AE41" i="16"/>
  <c r="AE45" i="16"/>
  <c r="AE20" i="16"/>
  <c r="AG47" i="16"/>
  <c r="AF38" i="16"/>
  <c r="AE17" i="16"/>
  <c r="AE19" i="16"/>
  <c r="AF52" i="16"/>
  <c r="AE44" i="16"/>
  <c r="AF31" i="16"/>
  <c r="AF50" i="16"/>
  <c r="AE36" i="16"/>
  <c r="AE29" i="16"/>
  <c r="AE11" i="16"/>
  <c r="AE25" i="16"/>
  <c r="AE35" i="16"/>
  <c r="AF21" i="16"/>
  <c r="AE14" i="16"/>
  <c r="AF22" i="16"/>
  <c r="AE33" i="16"/>
  <c r="AE37" i="16"/>
  <c r="AE24" i="16"/>
  <c r="AG46" i="16"/>
  <c r="AE10" i="16"/>
  <c r="AE26" i="16"/>
  <c r="AE16" i="16"/>
  <c r="AE15" i="16"/>
  <c r="AE39" i="16"/>
  <c r="AE12" i="16"/>
  <c r="AE30" i="16"/>
  <c r="AG51" i="16"/>
  <c r="AE27" i="16"/>
  <c r="AE28" i="16"/>
  <c r="AC49" i="16"/>
  <c r="AF42" i="16"/>
  <c r="AE34" i="16"/>
  <c r="AE32" i="16"/>
  <c r="U80" i="4"/>
  <c r="U66" i="4"/>
  <c r="U52" i="4" a="1"/>
  <c r="U52" i="4" s="1"/>
  <c r="U11" i="4" a="1"/>
  <c r="U11" i="4" s="1"/>
  <c r="W9" i="4" a="1"/>
  <c r="W9" i="4" s="1"/>
  <c r="W10" i="4" s="1" a="1"/>
  <c r="W10" i="4" s="1"/>
  <c r="X56" i="4" a="1"/>
  <c r="X56" i="4" s="1"/>
  <c r="Y22" i="4" a="1"/>
  <c r="Y22" i="4" s="1"/>
  <c r="Y23" i="4" s="1" a="1"/>
  <c r="Y23" i="4" s="1"/>
  <c r="W64" i="4"/>
  <c r="W50" i="4" a="1"/>
  <c r="W50" i="4" s="1"/>
  <c r="X30" i="4" a="1"/>
  <c r="X30" i="4" s="1"/>
  <c r="X31" i="4" s="1" a="1"/>
  <c r="X31" i="4" s="1"/>
  <c r="Y29" i="4" a="1"/>
  <c r="Y29" i="4" s="1"/>
  <c r="Y30" i="4" s="1" a="1"/>
  <c r="Y30" i="4" s="1"/>
  <c r="Y31" i="4" s="1" a="1"/>
  <c r="Y31" i="4" s="1"/>
  <c r="Y77" i="4"/>
  <c r="Y49" i="4" a="1"/>
  <c r="Y49" i="4" s="1"/>
  <c r="Y63" i="4"/>
  <c r="X24" i="4" a="1"/>
  <c r="X24" i="4" s="1"/>
  <c r="X25" i="4" s="1" a="1"/>
  <c r="X25" i="4" s="1"/>
  <c r="Y84" i="4"/>
  <c r="Y56" i="4" a="1"/>
  <c r="Y56" i="4" s="1"/>
  <c r="Y70" i="4"/>
  <c r="V79" i="4"/>
  <c r="V51" i="4" a="1"/>
  <c r="V51" i="4" s="1"/>
  <c r="V65" i="4"/>
  <c r="V10" i="4" a="1"/>
  <c r="V10" i="4" s="1"/>
  <c r="V11" i="4" s="1" a="1"/>
  <c r="V11" i="4" s="1"/>
  <c r="AA9" i="16"/>
  <c r="V86" i="4"/>
  <c r="V58" i="4" a="1"/>
  <c r="V58" i="4" s="1"/>
  <c r="V72" i="4"/>
  <c r="AA8" i="16"/>
  <c r="Z42" i="4"/>
  <c r="Z38" i="4"/>
  <c r="Z27" i="4" a="1"/>
  <c r="Z27" i="4" s="1"/>
  <c r="Z28" i="4" s="1" a="1"/>
  <c r="Z28" i="4" s="1"/>
  <c r="Z29" i="4" s="1" a="1"/>
  <c r="Z29" i="4" s="1"/>
  <c r="Z30" i="4" s="1" a="1"/>
  <c r="Z30" i="4" s="1"/>
  <c r="Z31" i="4" s="1" a="1"/>
  <c r="Z31" i="4" s="1"/>
  <c r="Z13" i="4" a="1"/>
  <c r="Z13" i="4" s="1"/>
  <c r="Z41" i="4"/>
  <c r="Z37" i="4"/>
  <c r="Z21" i="4" a="1"/>
  <c r="Z21" i="4" s="1"/>
  <c r="Z22" i="4" s="1" a="1"/>
  <c r="Z22" i="4" s="1"/>
  <c r="Z23" i="4" s="1" a="1"/>
  <c r="Z23" i="4" s="1"/>
  <c r="Z24" i="4" s="1" a="1"/>
  <c r="Z24" i="4" s="1"/>
  <c r="Z25" i="4" s="1" a="1"/>
  <c r="Z25" i="4" s="1"/>
  <c r="Z43" i="4"/>
  <c r="Z36" i="4"/>
  <c r="Z35" i="4"/>
  <c r="Z39" i="4"/>
  <c r="Z45" i="4"/>
  <c r="Z7" i="4" a="1"/>
  <c r="Z7" i="4" s="1"/>
  <c r="Z44" i="4"/>
  <c r="W16" i="4" a="1"/>
  <c r="W16" i="4" s="1"/>
  <c r="W17" i="4" s="1" a="1"/>
  <c r="W17" i="4" s="1"/>
  <c r="W57" i="4" a="1"/>
  <c r="W57" i="4" s="1"/>
  <c r="W71" i="4"/>
  <c r="W85" i="4"/>
  <c r="Y15" i="4" a="1"/>
  <c r="Y15" i="4" s="1"/>
  <c r="Y69" i="4"/>
  <c r="Y83" i="4"/>
  <c r="Y55" i="4" a="1"/>
  <c r="Y55" i="4" s="1"/>
  <c r="V17" i="4" a="1"/>
  <c r="V17" i="4" s="1"/>
  <c r="X85" i="4"/>
  <c r="X71" i="4"/>
  <c r="X57" i="4" a="1"/>
  <c r="X57" i="4" s="1"/>
  <c r="W79" i="4"/>
  <c r="W51" i="4" a="1"/>
  <c r="W51" i="4" s="1"/>
  <c r="X8" i="4" a="1"/>
  <c r="X8" i="4" s="1"/>
  <c r="X16" i="4" a="1"/>
  <c r="X16" i="4" s="1"/>
  <c r="AE23" i="16" l="1"/>
  <c r="AE5" i="16"/>
  <c r="AE4" i="16"/>
  <c r="AE43" i="16"/>
  <c r="AE40" i="16"/>
  <c r="AG7" i="16"/>
  <c r="AG6" i="16"/>
  <c r="AG3" i="16"/>
  <c r="Z8" i="4" a="1"/>
  <c r="Z8" i="4" s="1"/>
  <c r="Z64" i="4" s="1"/>
  <c r="W65" i="4"/>
  <c r="AF48" i="16"/>
  <c r="AD49" i="16"/>
  <c r="AF30" i="16"/>
  <c r="AF16" i="16"/>
  <c r="AF24" i="16"/>
  <c r="AF14" i="16"/>
  <c r="AF11" i="16"/>
  <c r="AG31" i="16"/>
  <c r="AF17" i="16"/>
  <c r="AF45" i="16"/>
  <c r="AF18" i="16"/>
  <c r="AF32" i="16"/>
  <c r="AF28" i="16"/>
  <c r="AF12" i="16"/>
  <c r="AF26" i="16"/>
  <c r="AF37" i="16"/>
  <c r="AG21" i="16"/>
  <c r="AF29" i="16"/>
  <c r="AF44" i="16"/>
  <c r="AG38" i="16"/>
  <c r="AF41" i="16"/>
  <c r="AF34" i="16"/>
  <c r="AF27" i="16"/>
  <c r="AF39" i="16"/>
  <c r="AF10" i="16"/>
  <c r="AF33" i="16"/>
  <c r="AF35" i="16"/>
  <c r="AF36" i="16"/>
  <c r="AG52" i="16"/>
  <c r="AH47" i="16"/>
  <c r="AG42" i="16"/>
  <c r="AH51" i="16"/>
  <c r="AF15" i="16"/>
  <c r="AH46" i="16"/>
  <c r="AG22" i="16"/>
  <c r="AF25" i="16"/>
  <c r="AG50" i="16"/>
  <c r="AF19" i="16"/>
  <c r="AF20" i="16"/>
  <c r="AF13" i="16"/>
  <c r="U81" i="4"/>
  <c r="U67" i="4"/>
  <c r="U53" i="4" a="1"/>
  <c r="U53" i="4" s="1"/>
  <c r="Y24" i="4" a="1"/>
  <c r="Y24" i="4" s="1"/>
  <c r="Y25" i="4" s="1" a="1"/>
  <c r="Y25" i="4" s="1"/>
  <c r="W87" i="4"/>
  <c r="W73" i="4"/>
  <c r="W59" i="4" a="1"/>
  <c r="W59" i="4" s="1"/>
  <c r="V81" i="4"/>
  <c r="V53" i="4" a="1"/>
  <c r="V53" i="4" s="1"/>
  <c r="V67" i="4"/>
  <c r="X17" i="4" a="1"/>
  <c r="X17" i="4" s="1"/>
  <c r="X72" i="4"/>
  <c r="X86" i="4"/>
  <c r="X58" i="4" a="1"/>
  <c r="X58" i="4" s="1"/>
  <c r="Y85" i="4"/>
  <c r="Y71" i="4"/>
  <c r="Y57" i="4" a="1"/>
  <c r="Y57" i="4" s="1"/>
  <c r="Y16" i="4" a="1"/>
  <c r="Y16" i="4" s="1"/>
  <c r="Y17" i="4" s="1" a="1"/>
  <c r="Y17" i="4" s="1"/>
  <c r="W80" i="4"/>
  <c r="W52" i="4" a="1"/>
  <c r="W52" i="4" s="1"/>
  <c r="W66" i="4"/>
  <c r="X9" i="4" a="1"/>
  <c r="X9" i="4" s="1"/>
  <c r="X10" i="4" s="1" a="1"/>
  <c r="X10" i="4" s="1"/>
  <c r="Z14" i="4" a="1"/>
  <c r="Z14" i="4" s="1"/>
  <c r="Z15" i="4" s="1" a="1"/>
  <c r="Z15" i="4" s="1"/>
  <c r="AB8" i="16"/>
  <c r="AA35" i="4"/>
  <c r="AA39" i="4"/>
  <c r="AA27" i="4" a="1"/>
  <c r="AA27" i="4" s="1"/>
  <c r="AA28" i="4" s="1" a="1"/>
  <c r="AA28" i="4" s="1"/>
  <c r="AA13" i="4" a="1"/>
  <c r="AA13" i="4" s="1"/>
  <c r="AA14" i="4" s="1" a="1"/>
  <c r="AA14" i="4" s="1"/>
  <c r="AA45" i="4"/>
  <c r="AA21" i="4" a="1"/>
  <c r="AA21" i="4" s="1"/>
  <c r="AA22" i="4" s="1" a="1"/>
  <c r="AA22" i="4" s="1"/>
  <c r="AA44" i="4"/>
  <c r="AA43" i="4"/>
  <c r="AA42" i="4"/>
  <c r="AA38" i="4"/>
  <c r="AA41" i="4"/>
  <c r="AA37" i="4"/>
  <c r="AA36" i="4"/>
  <c r="Y8" i="4" a="1"/>
  <c r="Y8" i="4" s="1"/>
  <c r="W11" i="4" a="1"/>
  <c r="W11" i="4" s="1"/>
  <c r="X78" i="4"/>
  <c r="X50" i="4" a="1"/>
  <c r="X50" i="4" s="1"/>
  <c r="X64" i="4"/>
  <c r="W72" i="4"/>
  <c r="W86" i="4"/>
  <c r="W58" i="4" a="1"/>
  <c r="W58" i="4" s="1"/>
  <c r="V52" i="4" a="1"/>
  <c r="V52" i="4" s="1"/>
  <c r="V66" i="4"/>
  <c r="V80" i="4"/>
  <c r="Z83" i="4"/>
  <c r="Z55" i="4" a="1"/>
  <c r="Z55" i="4" s="1"/>
  <c r="Z69" i="4"/>
  <c r="V87" i="4"/>
  <c r="V59" i="4" a="1"/>
  <c r="V59" i="4" s="1"/>
  <c r="V73" i="4"/>
  <c r="Z77" i="4"/>
  <c r="Z49" i="4" a="1"/>
  <c r="Z49" i="4" s="1"/>
  <c r="Z63" i="4"/>
  <c r="AB9" i="16"/>
  <c r="AF43" i="16" l="1"/>
  <c r="AF4" i="16"/>
  <c r="AF5" i="16"/>
  <c r="AF40" i="16"/>
  <c r="AF23" i="16"/>
  <c r="AH3" i="16"/>
  <c r="AH6" i="16"/>
  <c r="AH7" i="16"/>
  <c r="AG48" i="16"/>
  <c r="AG19" i="16"/>
  <c r="AI46" i="16"/>
  <c r="AG36" i="16"/>
  <c r="AG39" i="16"/>
  <c r="AG41" i="16"/>
  <c r="AH21" i="16"/>
  <c r="AG28" i="16"/>
  <c r="AG17" i="16"/>
  <c r="AG24" i="16"/>
  <c r="AG13" i="16"/>
  <c r="AH50" i="16"/>
  <c r="AG15" i="16"/>
  <c r="AG35" i="16"/>
  <c r="AG27" i="16"/>
  <c r="AH38" i="16"/>
  <c r="AG37" i="16"/>
  <c r="AG32" i="16"/>
  <c r="AH31" i="16"/>
  <c r="AG16" i="16"/>
  <c r="AG25" i="16"/>
  <c r="AI51" i="16"/>
  <c r="AI47" i="16"/>
  <c r="AG33" i="16"/>
  <c r="AG34" i="16"/>
  <c r="AG44" i="16"/>
  <c r="AG26" i="16"/>
  <c r="AG18" i="16"/>
  <c r="AG11" i="16"/>
  <c r="AG30" i="16"/>
  <c r="AG20" i="16"/>
  <c r="AH22" i="16"/>
  <c r="AH42" i="16"/>
  <c r="AH52" i="16"/>
  <c r="AG10" i="16"/>
  <c r="AG29" i="16"/>
  <c r="AG12" i="16"/>
  <c r="AG45" i="16"/>
  <c r="AG14" i="16"/>
  <c r="AE49" i="16"/>
  <c r="Z50" i="4" a="1"/>
  <c r="Z50" i="4" s="1"/>
  <c r="Z78" i="4"/>
  <c r="Z9" i="4" a="1"/>
  <c r="Z9" i="4" s="1"/>
  <c r="Z10" i="4" s="1" a="1"/>
  <c r="Z10" i="4" s="1"/>
  <c r="X80" i="4"/>
  <c r="X66" i="4"/>
  <c r="X52" i="4" a="1"/>
  <c r="X52" i="4" s="1"/>
  <c r="X11" i="4" a="1"/>
  <c r="X11" i="4" s="1"/>
  <c r="AA29" i="4" a="1"/>
  <c r="AA29" i="4" s="1"/>
  <c r="AA30" i="4" s="1" a="1"/>
  <c r="AA30" i="4" s="1"/>
  <c r="AA31" i="4" s="1" a="1"/>
  <c r="AA31" i="4" s="1"/>
  <c r="AA84" i="4"/>
  <c r="AA56" i="4" a="1"/>
  <c r="AA56" i="4" s="1"/>
  <c r="AA70" i="4"/>
  <c r="AA15" i="4" a="1"/>
  <c r="AA15" i="4" s="1"/>
  <c r="AA23" i="4" a="1"/>
  <c r="AA23" i="4" s="1"/>
  <c r="AA24" i="4" s="1" a="1"/>
  <c r="AA24" i="4" s="1"/>
  <c r="Z85" i="4"/>
  <c r="Z71" i="4"/>
  <c r="Z57" i="4" a="1"/>
  <c r="Z57" i="4" s="1"/>
  <c r="Z16" i="4" a="1"/>
  <c r="Z16" i="4" s="1"/>
  <c r="X87" i="4"/>
  <c r="X59" i="4" a="1"/>
  <c r="X59" i="4" s="1"/>
  <c r="X73" i="4"/>
  <c r="AA7" i="4" a="1"/>
  <c r="AA7" i="4" s="1"/>
  <c r="AA8" i="4" s="1" a="1"/>
  <c r="AA8" i="4" s="1"/>
  <c r="AC8" i="16"/>
  <c r="AB41" i="4"/>
  <c r="AB21" i="4" a="1"/>
  <c r="AB21" i="4" s="1"/>
  <c r="AB22" i="4" s="1" a="1"/>
  <c r="AB22" i="4" s="1"/>
  <c r="AB23" i="4" s="1" a="1"/>
  <c r="AB23" i="4" s="1"/>
  <c r="AB24" i="4" s="1" a="1"/>
  <c r="AB24" i="4" s="1"/>
  <c r="AB45" i="4"/>
  <c r="AB7" i="4" a="1"/>
  <c r="AB7" i="4" s="1"/>
  <c r="AB44" i="4"/>
  <c r="AB42" i="4"/>
  <c r="AB38" i="4"/>
  <c r="AB43" i="4"/>
  <c r="AB39" i="4"/>
  <c r="AB37" i="4"/>
  <c r="AB35" i="4"/>
  <c r="AB36" i="4"/>
  <c r="AB27" i="4" a="1"/>
  <c r="AB27" i="4" s="1"/>
  <c r="AB28" i="4" s="1" a="1"/>
  <c r="AB28" i="4" s="1"/>
  <c r="AB29" i="4" s="1" a="1"/>
  <c r="AB29" i="4" s="1"/>
  <c r="AB13" i="4" a="1"/>
  <c r="AB13" i="4" s="1"/>
  <c r="AB14" i="4" s="1" a="1"/>
  <c r="AB14" i="4" s="1"/>
  <c r="Y86" i="4"/>
  <c r="Y58" i="4" a="1"/>
  <c r="Y58" i="4" s="1"/>
  <c r="Y72" i="4"/>
  <c r="Z56" i="4" a="1"/>
  <c r="Z56" i="4" s="1"/>
  <c r="Z70" i="4"/>
  <c r="Z84" i="4"/>
  <c r="Y87" i="4"/>
  <c r="Y59" i="4" a="1"/>
  <c r="Y59" i="4" s="1"/>
  <c r="Y73" i="4"/>
  <c r="Y78" i="4"/>
  <c r="Y50" i="4" a="1"/>
  <c r="Y50" i="4" s="1"/>
  <c r="Y64" i="4"/>
  <c r="Y9" i="4" a="1"/>
  <c r="Y9" i="4" s="1"/>
  <c r="AC9" i="16"/>
  <c r="AA83" i="4"/>
  <c r="AA55" i="4" a="1"/>
  <c r="AA55" i="4" s="1"/>
  <c r="AA69" i="4"/>
  <c r="W81" i="4"/>
  <c r="W53" i="4" a="1"/>
  <c r="W53" i="4" s="1"/>
  <c r="W67" i="4"/>
  <c r="X79" i="4"/>
  <c r="X51" i="4" a="1"/>
  <c r="X51" i="4" s="1"/>
  <c r="X65" i="4"/>
  <c r="AG40" i="16" l="1"/>
  <c r="AG5" i="16"/>
  <c r="AG4" i="16"/>
  <c r="AG23" i="16"/>
  <c r="AG43" i="16"/>
  <c r="AI6" i="16"/>
  <c r="AI7" i="16"/>
  <c r="AI3" i="16"/>
  <c r="Z65" i="4"/>
  <c r="Z51" i="4" a="1"/>
  <c r="Z51" i="4" s="1"/>
  <c r="Z79" i="4"/>
  <c r="AH48" i="16"/>
  <c r="AH12" i="16"/>
  <c r="AI52" i="16"/>
  <c r="AH30" i="16"/>
  <c r="AH44" i="16"/>
  <c r="AJ51" i="16"/>
  <c r="AI31" i="16"/>
  <c r="AH27" i="16"/>
  <c r="AI50" i="16"/>
  <c r="AH28" i="16"/>
  <c r="AH36" i="16"/>
  <c r="AF49" i="16"/>
  <c r="AH29" i="16"/>
  <c r="AI42" i="16"/>
  <c r="AH11" i="16"/>
  <c r="AH34" i="16"/>
  <c r="AH25" i="16"/>
  <c r="AH32" i="16"/>
  <c r="AH35" i="16"/>
  <c r="AH13" i="16"/>
  <c r="AI21" i="16"/>
  <c r="AH14" i="16"/>
  <c r="AI22" i="16"/>
  <c r="AH18" i="16"/>
  <c r="AH33" i="16"/>
  <c r="AH37" i="16"/>
  <c r="AH24" i="16"/>
  <c r="AH41" i="16"/>
  <c r="AJ46" i="16"/>
  <c r="AH45" i="16"/>
  <c r="AH10" i="16"/>
  <c r="AH20" i="16"/>
  <c r="AH26" i="16"/>
  <c r="AJ47" i="16"/>
  <c r="AH16" i="16"/>
  <c r="AI38" i="16"/>
  <c r="AH15" i="16"/>
  <c r="AH17" i="16"/>
  <c r="AH39" i="16"/>
  <c r="AH19" i="16"/>
  <c r="Z52" i="4" a="1"/>
  <c r="Z52" i="4" s="1"/>
  <c r="Z66" i="4"/>
  <c r="Z80" i="4"/>
  <c r="AB30" i="4" a="1"/>
  <c r="AB30" i="4" s="1"/>
  <c r="AB31" i="4" s="1" a="1"/>
  <c r="AB31" i="4" s="1"/>
  <c r="Z11" i="4" a="1"/>
  <c r="Z11" i="4" s="1"/>
  <c r="AA25" i="4" a="1"/>
  <c r="AA25" i="4" s="1"/>
  <c r="AA78" i="4"/>
  <c r="AA64" i="4"/>
  <c r="AA50" i="4" a="1"/>
  <c r="AA50" i="4" s="1"/>
  <c r="AB70" i="4"/>
  <c r="AB56" i="4" a="1"/>
  <c r="AB56" i="4" s="1"/>
  <c r="AB84" i="4"/>
  <c r="AB25" i="4" a="1"/>
  <c r="AB25" i="4" s="1"/>
  <c r="AD9" i="16"/>
  <c r="AA9" i="4" a="1"/>
  <c r="AA9" i="4" s="1"/>
  <c r="AA10" i="4" s="1" a="1"/>
  <c r="AA10" i="4" s="1"/>
  <c r="Y79" i="4"/>
  <c r="Y65" i="4"/>
  <c r="Y51" i="4" a="1"/>
  <c r="Y51" i="4" s="1"/>
  <c r="AD8" i="16"/>
  <c r="AC42" i="4"/>
  <c r="AC21" i="4" a="1"/>
  <c r="AC21" i="4" s="1"/>
  <c r="AC22" i="4" s="1" a="1"/>
  <c r="AC22" i="4" s="1"/>
  <c r="AC41" i="4"/>
  <c r="AC45" i="4"/>
  <c r="AC44" i="4"/>
  <c r="AC35" i="4"/>
  <c r="AC43" i="4"/>
  <c r="AC39" i="4"/>
  <c r="AC38" i="4"/>
  <c r="AC7" i="4" a="1"/>
  <c r="AC7" i="4" s="1"/>
  <c r="AC37" i="4"/>
  <c r="AC27" i="4" a="1"/>
  <c r="AC27" i="4" s="1"/>
  <c r="AC13" i="4" a="1"/>
  <c r="AC13" i="4" s="1"/>
  <c r="AC14" i="4" s="1" a="1"/>
  <c r="AC14" i="4" s="1"/>
  <c r="AC36" i="4"/>
  <c r="Z17" i="4" a="1"/>
  <c r="Z17" i="4" s="1"/>
  <c r="Z72" i="4"/>
  <c r="Z86" i="4"/>
  <c r="Z58" i="4" a="1"/>
  <c r="Z58" i="4" s="1"/>
  <c r="X81" i="4"/>
  <c r="X53" i="4" a="1"/>
  <c r="X53" i="4" s="1"/>
  <c r="X67" i="4"/>
  <c r="AB83" i="4"/>
  <c r="AB69" i="4"/>
  <c r="AB55" i="4" a="1"/>
  <c r="AB55" i="4" s="1"/>
  <c r="AA63" i="4"/>
  <c r="AA77" i="4"/>
  <c r="AA49" i="4" a="1"/>
  <c r="AA49" i="4" s="1"/>
  <c r="AB15" i="4" a="1"/>
  <c r="AB15" i="4" s="1"/>
  <c r="AA16" i="4" a="1"/>
  <c r="AA16" i="4" s="1"/>
  <c r="AA71" i="4"/>
  <c r="AA57" i="4" a="1"/>
  <c r="AA57" i="4" s="1"/>
  <c r="AA85" i="4"/>
  <c r="Y10" i="4" a="1"/>
  <c r="Y10" i="4" s="1"/>
  <c r="AB77" i="4"/>
  <c r="AB49" i="4" a="1"/>
  <c r="AB49" i="4" s="1"/>
  <c r="AB63" i="4"/>
  <c r="AH23" i="16" l="1"/>
  <c r="AH4" i="16"/>
  <c r="AH5" i="16"/>
  <c r="AH43" i="16"/>
  <c r="AH40" i="16"/>
  <c r="AJ7" i="16"/>
  <c r="AJ6" i="16"/>
  <c r="AJ3" i="16"/>
  <c r="AI48" i="16"/>
  <c r="AJ22" i="16"/>
  <c r="AI15" i="16"/>
  <c r="AI26" i="16"/>
  <c r="AK46" i="16"/>
  <c r="AI37" i="16"/>
  <c r="AJ21" i="16"/>
  <c r="AI25" i="16"/>
  <c r="AI29" i="16"/>
  <c r="AJ50" i="16"/>
  <c r="AI44" i="16"/>
  <c r="AI19" i="16"/>
  <c r="AJ38" i="16"/>
  <c r="AI20" i="16"/>
  <c r="AI41" i="16"/>
  <c r="AI13" i="16"/>
  <c r="AI34" i="16"/>
  <c r="AG49" i="16"/>
  <c r="AI27" i="16"/>
  <c r="AI30" i="16"/>
  <c r="AI39" i="16"/>
  <c r="AI16" i="16"/>
  <c r="AI10" i="16"/>
  <c r="AI24" i="16"/>
  <c r="AI33" i="16"/>
  <c r="AI14" i="16"/>
  <c r="AI35" i="16"/>
  <c r="AI11" i="16"/>
  <c r="AI36" i="16"/>
  <c r="AJ31" i="16"/>
  <c r="AJ52" i="16"/>
  <c r="AI17" i="16"/>
  <c r="AK47" i="16"/>
  <c r="AI45" i="16"/>
  <c r="AI18" i="16"/>
  <c r="AI32" i="16"/>
  <c r="AJ42" i="16"/>
  <c r="AI28" i="16"/>
  <c r="AK51" i="16"/>
  <c r="AI12" i="16"/>
  <c r="Z81" i="4"/>
  <c r="Z53" i="4" a="1"/>
  <c r="Z53" i="4" s="1"/>
  <c r="Z67" i="4"/>
  <c r="AC23" i="4" a="1"/>
  <c r="AC23" i="4" s="1"/>
  <c r="AC24" i="4" s="1" a="1"/>
  <c r="AC24" i="4" s="1"/>
  <c r="AC25" i="4" s="1" a="1"/>
  <c r="AC25" i="4" s="1"/>
  <c r="AC70" i="4"/>
  <c r="AC84" i="4"/>
  <c r="AC15" i="4" a="1"/>
  <c r="AC15" i="4" s="1"/>
  <c r="AC16" i="4" s="1" a="1"/>
  <c r="AC16" i="4" s="1"/>
  <c r="AB85" i="4"/>
  <c r="AB57" i="4" a="1"/>
  <c r="AB57" i="4" s="1"/>
  <c r="AB71" i="4"/>
  <c r="AA80" i="4"/>
  <c r="AA52" i="4" a="1"/>
  <c r="AA52" i="4" s="1"/>
  <c r="AA66" i="4"/>
  <c r="AC77" i="4"/>
  <c r="AC49" i="4" a="1"/>
  <c r="AC49" i="4" s="1"/>
  <c r="AC63" i="4"/>
  <c r="AC8" i="4" a="1"/>
  <c r="AC8" i="4" s="1"/>
  <c r="AA79" i="4"/>
  <c r="AA51" i="4" a="1"/>
  <c r="AA51" i="4" s="1"/>
  <c r="AA65" i="4"/>
  <c r="Y80" i="4"/>
  <c r="Y52" i="4" a="1"/>
  <c r="Y52" i="4" s="1"/>
  <c r="Y66" i="4"/>
  <c r="AC28" i="4" a="1"/>
  <c r="AC28" i="4" s="1"/>
  <c r="AC29" i="4" s="1" a="1"/>
  <c r="AC29" i="4" s="1"/>
  <c r="AC30" i="4" s="1" a="1"/>
  <c r="AC30" i="4" s="1"/>
  <c r="AA11" i="4" a="1"/>
  <c r="AA11" i="4" s="1"/>
  <c r="AE8" i="16"/>
  <c r="AD38" i="4"/>
  <c r="AD37" i="4"/>
  <c r="AD27" i="4" a="1"/>
  <c r="AD27" i="4" s="1"/>
  <c r="AD13" i="4" a="1"/>
  <c r="AD13" i="4" s="1"/>
  <c r="AD43" i="4"/>
  <c r="AD21" i="4" a="1"/>
  <c r="AD21" i="4" s="1"/>
  <c r="AD22" i="4" s="1" a="1"/>
  <c r="AD22" i="4" s="1"/>
  <c r="AD42" i="4"/>
  <c r="AD41" i="4"/>
  <c r="AD44" i="4"/>
  <c r="AD35" i="4"/>
  <c r="AD45" i="4"/>
  <c r="AD39" i="4"/>
  <c r="AD36" i="4"/>
  <c r="AE9" i="16"/>
  <c r="Z59" i="4" a="1"/>
  <c r="Z59" i="4" s="1"/>
  <c r="Z73" i="4"/>
  <c r="Z87" i="4"/>
  <c r="Y11" i="4" a="1"/>
  <c r="Y11" i="4" s="1"/>
  <c r="AA58" i="4" a="1"/>
  <c r="AA58" i="4" s="1"/>
  <c r="AA72" i="4"/>
  <c r="AA86" i="4"/>
  <c r="AA17" i="4" a="1"/>
  <c r="AA17" i="4" s="1"/>
  <c r="AC69" i="4"/>
  <c r="AC55" i="4" a="1"/>
  <c r="AC55" i="4" s="1"/>
  <c r="AC83" i="4"/>
  <c r="AB8" i="4" a="1"/>
  <c r="AB8" i="4" s="1"/>
  <c r="AB16" i="4" a="1"/>
  <c r="AB16" i="4" s="1"/>
  <c r="AI43" i="16" l="1"/>
  <c r="AI5" i="16"/>
  <c r="AI4" i="16"/>
  <c r="AI40" i="16"/>
  <c r="AI23" i="16"/>
  <c r="AK3" i="16"/>
  <c r="AK6" i="16"/>
  <c r="AK7" i="16"/>
  <c r="AJ48" i="16"/>
  <c r="AK42" i="16"/>
  <c r="AK52" i="16"/>
  <c r="AJ35" i="16"/>
  <c r="AJ10" i="16"/>
  <c r="AJ27" i="16"/>
  <c r="AK38" i="16"/>
  <c r="AJ29" i="16"/>
  <c r="AL46" i="16"/>
  <c r="AJ12" i="16"/>
  <c r="AJ32" i="16"/>
  <c r="AJ45" i="16"/>
  <c r="AK31" i="16"/>
  <c r="AJ14" i="16"/>
  <c r="AJ16" i="16"/>
  <c r="AH49" i="16"/>
  <c r="AJ19" i="16"/>
  <c r="AJ25" i="16"/>
  <c r="AJ26" i="16"/>
  <c r="AL51" i="16"/>
  <c r="AL47" i="16"/>
  <c r="AJ36" i="16"/>
  <c r="AJ33" i="16"/>
  <c r="AJ39" i="16"/>
  <c r="AJ34" i="16"/>
  <c r="AJ41" i="16"/>
  <c r="AJ44" i="16"/>
  <c r="AK21" i="16"/>
  <c r="AJ15" i="16"/>
  <c r="AJ28" i="16"/>
  <c r="AJ18" i="16"/>
  <c r="AJ17" i="16"/>
  <c r="AJ11" i="16"/>
  <c r="AJ24" i="16"/>
  <c r="AJ30" i="16"/>
  <c r="AJ13" i="16"/>
  <c r="AJ20" i="16"/>
  <c r="AK50" i="16"/>
  <c r="AJ37" i="16"/>
  <c r="AK22" i="16"/>
  <c r="AD23" i="4" a="1"/>
  <c r="AD23" i="4" s="1"/>
  <c r="AD24" i="4" s="1" a="1"/>
  <c r="AD24" i="4" s="1"/>
  <c r="AC86" i="4"/>
  <c r="AC72" i="4"/>
  <c r="AC58" i="4" a="1"/>
  <c r="AC58" i="4" s="1"/>
  <c r="AC17" i="4" a="1"/>
  <c r="AC17" i="4" s="1"/>
  <c r="AD14" i="4" a="1"/>
  <c r="AD14" i="4" s="1"/>
  <c r="AB86" i="4"/>
  <c r="AB58" i="4" a="1"/>
  <c r="AB58" i="4" s="1"/>
  <c r="AB72" i="4"/>
  <c r="AA87" i="4"/>
  <c r="AA59" i="4" a="1"/>
  <c r="AA59" i="4" s="1"/>
  <c r="AA73" i="4"/>
  <c r="AD7" i="4" a="1"/>
  <c r="AD7" i="4" s="1"/>
  <c r="Y81" i="4"/>
  <c r="Y53" i="4" a="1"/>
  <c r="Y53" i="4" s="1"/>
  <c r="Y67" i="4"/>
  <c r="AF9" i="16"/>
  <c r="AD28" i="4" a="1"/>
  <c r="AD28" i="4" s="1"/>
  <c r="AD29" i="4" s="1" a="1"/>
  <c r="AD29" i="4" s="1"/>
  <c r="AD30" i="4" s="1" a="1"/>
  <c r="AD30" i="4" s="1"/>
  <c r="AD31" i="4" s="1" a="1"/>
  <c r="AD31" i="4" s="1"/>
  <c r="AF8" i="16"/>
  <c r="AE41" i="4"/>
  <c r="AE36" i="4"/>
  <c r="AE27" i="4" a="1"/>
  <c r="AE27" i="4" s="1"/>
  <c r="AE28" i="4" s="1" a="1"/>
  <c r="AE28" i="4" s="1"/>
  <c r="AE13" i="4" a="1"/>
  <c r="AE13" i="4" s="1"/>
  <c r="AE14" i="4" s="1" a="1"/>
  <c r="AE14" i="4" s="1"/>
  <c r="AE45" i="4"/>
  <c r="AE35" i="4"/>
  <c r="AE21" i="4" a="1"/>
  <c r="AE21" i="4" s="1"/>
  <c r="AE22" i="4" s="1" a="1"/>
  <c r="AE22" i="4" s="1"/>
  <c r="AE23" i="4" s="1" a="1"/>
  <c r="AE23" i="4" s="1"/>
  <c r="AE24" i="4" s="1" a="1"/>
  <c r="AE24" i="4" s="1"/>
  <c r="AE7" i="4" a="1"/>
  <c r="AE7" i="4" s="1"/>
  <c r="AE42" i="4"/>
  <c r="AE39" i="4"/>
  <c r="AE38" i="4"/>
  <c r="AE37" i="4"/>
  <c r="AE44" i="4"/>
  <c r="AE43" i="4"/>
  <c r="AA81" i="4"/>
  <c r="AA67" i="4"/>
  <c r="AA53" i="4" a="1"/>
  <c r="AA53" i="4" s="1"/>
  <c r="AC85" i="4"/>
  <c r="AC57" i="4" a="1"/>
  <c r="AC57" i="4" s="1"/>
  <c r="AC71" i="4"/>
  <c r="AD83" i="4"/>
  <c r="AD69" i="4"/>
  <c r="AD55" i="4" a="1"/>
  <c r="AD55" i="4" s="1"/>
  <c r="AC31" i="4" a="1"/>
  <c r="AC31" i="4" s="1"/>
  <c r="AC64" i="4"/>
  <c r="AC50" i="4" a="1"/>
  <c r="AC50" i="4" s="1"/>
  <c r="AC78" i="4"/>
  <c r="AC9" i="4" a="1"/>
  <c r="AC9" i="4" s="1"/>
  <c r="AC56" i="4" a="1"/>
  <c r="AC56" i="4" s="1"/>
  <c r="AB64" i="4"/>
  <c r="AB78" i="4"/>
  <c r="AB50" i="4" a="1"/>
  <c r="AB50" i="4" s="1"/>
  <c r="AB17" i="4" a="1"/>
  <c r="AB17" i="4" s="1"/>
  <c r="AB9" i="4" a="1"/>
  <c r="AB9" i="4" s="1"/>
  <c r="AJ40" i="16" l="1"/>
  <c r="AJ4" i="16"/>
  <c r="AJ5" i="16"/>
  <c r="AJ23" i="16"/>
  <c r="AJ43" i="16"/>
  <c r="AL6" i="16"/>
  <c r="AL7" i="16"/>
  <c r="AL3" i="16"/>
  <c r="AK48" i="16"/>
  <c r="AK20" i="16"/>
  <c r="AK11" i="16"/>
  <c r="AK15" i="16"/>
  <c r="AK34" i="16"/>
  <c r="AM47" i="16"/>
  <c r="AK25" i="16"/>
  <c r="AK16" i="16"/>
  <c r="AK32" i="16"/>
  <c r="AL38" i="16"/>
  <c r="AK35" i="16"/>
  <c r="AL22" i="16"/>
  <c r="AK13" i="16"/>
  <c r="AK17" i="16"/>
  <c r="AL21" i="16"/>
  <c r="AK39" i="16"/>
  <c r="AK19" i="16"/>
  <c r="AK14" i="16"/>
  <c r="AK12" i="16"/>
  <c r="AL52" i="16"/>
  <c r="AK37" i="16"/>
  <c r="AK30" i="16"/>
  <c r="AK18" i="16"/>
  <c r="AK44" i="16"/>
  <c r="AK33" i="16"/>
  <c r="AM51" i="16"/>
  <c r="AL31" i="16"/>
  <c r="AM46" i="16"/>
  <c r="AK27" i="16"/>
  <c r="AL50" i="16"/>
  <c r="AK24" i="16"/>
  <c r="AK28" i="16"/>
  <c r="AK41" i="16"/>
  <c r="AK36" i="16"/>
  <c r="AK26" i="16"/>
  <c r="AI49" i="16"/>
  <c r="AK45" i="16"/>
  <c r="AK29" i="16"/>
  <c r="AK10" i="16"/>
  <c r="AL42" i="16"/>
  <c r="AD25" i="4" a="1"/>
  <c r="AD25" i="4" s="1"/>
  <c r="AE84" i="4"/>
  <c r="AE70" i="4"/>
  <c r="AE56" i="4" a="1"/>
  <c r="AE56" i="4" s="1"/>
  <c r="AE29" i="4" a="1"/>
  <c r="AE29" i="4" s="1"/>
  <c r="AB10" i="4" a="1"/>
  <c r="AB10" i="4" s="1"/>
  <c r="AE63" i="4"/>
  <c r="AE77" i="4"/>
  <c r="AE49" i="4" a="1"/>
  <c r="AE49" i="4" s="1"/>
  <c r="AC87" i="4"/>
  <c r="AC59" i="4" a="1"/>
  <c r="AC59" i="4" s="1"/>
  <c r="AC73" i="4"/>
  <c r="AB87" i="4"/>
  <c r="AB73" i="4"/>
  <c r="AB59" i="4" a="1"/>
  <c r="AB59" i="4" s="1"/>
  <c r="AC51" i="4" a="1"/>
  <c r="AC51" i="4" s="1"/>
  <c r="AC65" i="4"/>
  <c r="AC79" i="4"/>
  <c r="AC10" i="4" a="1"/>
  <c r="AC10" i="4" s="1"/>
  <c r="AC11" i="4" s="1" a="1"/>
  <c r="AC11" i="4" s="1"/>
  <c r="AG8" i="16"/>
  <c r="AF38" i="4"/>
  <c r="AF37" i="4"/>
  <c r="AF27" i="4" a="1"/>
  <c r="AF27" i="4" s="1"/>
  <c r="AF28" i="4" s="1" a="1"/>
  <c r="AF28" i="4" s="1"/>
  <c r="AF29" i="4" s="1" a="1"/>
  <c r="AF29" i="4" s="1"/>
  <c r="AF13" i="4" a="1"/>
  <c r="AF13" i="4" s="1"/>
  <c r="AF45" i="4"/>
  <c r="AF21" i="4" a="1"/>
  <c r="AF21" i="4" s="1"/>
  <c r="AF22" i="4" s="1" a="1"/>
  <c r="AF22" i="4" s="1"/>
  <c r="AF44" i="4"/>
  <c r="AF43" i="4"/>
  <c r="AF42" i="4"/>
  <c r="AF36" i="4"/>
  <c r="AF41" i="4"/>
  <c r="AF35" i="4"/>
  <c r="AF7" i="4" a="1"/>
  <c r="AF7" i="4" s="1"/>
  <c r="AF39" i="4"/>
  <c r="AD8" i="4" a="1"/>
  <c r="AD8" i="4" s="1"/>
  <c r="AD9" i="4" s="1" a="1"/>
  <c r="AD9" i="4" s="1"/>
  <c r="AD10" i="4" s="1" a="1"/>
  <c r="AD10" i="4" s="1"/>
  <c r="AD84" i="4"/>
  <c r="AD56" i="4" a="1"/>
  <c r="AD56" i="4" s="1"/>
  <c r="AD70" i="4"/>
  <c r="AD49" i="4" a="1"/>
  <c r="AD49" i="4" s="1"/>
  <c r="AD63" i="4"/>
  <c r="AD77" i="4"/>
  <c r="AE83" i="4"/>
  <c r="AE55" i="4" a="1"/>
  <c r="AE55" i="4" s="1"/>
  <c r="AE69" i="4"/>
  <c r="AE15" i="4" a="1"/>
  <c r="AE15" i="4" s="1"/>
  <c r="AG9" i="16"/>
  <c r="AB79" i="4"/>
  <c r="AB51" i="4" a="1"/>
  <c r="AB51" i="4" s="1"/>
  <c r="AB65" i="4"/>
  <c r="AE25" i="4" a="1"/>
  <c r="AE25" i="4" s="1"/>
  <c r="AD15" i="4" a="1"/>
  <c r="AD15" i="4" s="1"/>
  <c r="AK23" i="16" l="1"/>
  <c r="AK5" i="16"/>
  <c r="AK4" i="16"/>
  <c r="AK43" i="16"/>
  <c r="AK40" i="16"/>
  <c r="AM7" i="16"/>
  <c r="AM6" i="16"/>
  <c r="AM3" i="16"/>
  <c r="AL48" i="16"/>
  <c r="AL45" i="16"/>
  <c r="AL41" i="16"/>
  <c r="AL18" i="16"/>
  <c r="AL13" i="16"/>
  <c r="AL32" i="16"/>
  <c r="AL34" i="16"/>
  <c r="AM42" i="16"/>
  <c r="AJ49" i="16"/>
  <c r="AL28" i="16"/>
  <c r="AL27" i="16"/>
  <c r="AN51" i="16"/>
  <c r="AL30" i="16"/>
  <c r="AL12" i="16"/>
  <c r="AL39" i="16"/>
  <c r="AM22" i="16"/>
  <c r="AL16" i="16"/>
  <c r="AL15" i="16"/>
  <c r="AL10" i="16"/>
  <c r="AL26" i="16"/>
  <c r="AL24" i="16"/>
  <c r="AN46" i="16"/>
  <c r="AL33" i="16"/>
  <c r="AL37" i="16"/>
  <c r="AL14" i="16"/>
  <c r="AM21" i="16"/>
  <c r="AL35" i="16"/>
  <c r="AL25" i="16"/>
  <c r="AL11" i="16"/>
  <c r="AL29" i="16"/>
  <c r="AL36" i="16"/>
  <c r="AM50" i="16"/>
  <c r="AM31" i="16"/>
  <c r="AL44" i="16"/>
  <c r="AM52" i="16"/>
  <c r="AL19" i="16"/>
  <c r="AL17" i="16"/>
  <c r="AM38" i="16"/>
  <c r="AN47" i="16"/>
  <c r="AL20" i="16"/>
  <c r="AD80" i="4"/>
  <c r="AD52" i="4" a="1"/>
  <c r="AD52" i="4" s="1"/>
  <c r="AD66" i="4"/>
  <c r="AD11" i="4" a="1"/>
  <c r="AD11" i="4" s="1"/>
  <c r="AF23" i="4" a="1"/>
  <c r="AF23" i="4" s="1"/>
  <c r="AF24" i="4" s="1" a="1"/>
  <c r="AF24" i="4" s="1"/>
  <c r="AF25" i="4" s="1" a="1"/>
  <c r="AF25" i="4" s="1"/>
  <c r="AB80" i="4"/>
  <c r="AB66" i="4"/>
  <c r="AB52" i="4" a="1"/>
  <c r="AB52" i="4" s="1"/>
  <c r="AE16" i="4" a="1"/>
  <c r="AE16" i="4" s="1"/>
  <c r="AE71" i="4"/>
  <c r="AE57" i="4" a="1"/>
  <c r="AE57" i="4" s="1"/>
  <c r="AE85" i="4"/>
  <c r="AD78" i="4"/>
  <c r="AD50" i="4" a="1"/>
  <c r="AD50" i="4" s="1"/>
  <c r="AD64" i="4"/>
  <c r="AE30" i="4" a="1"/>
  <c r="AE30" i="4" s="1"/>
  <c r="AC81" i="4"/>
  <c r="AC53" i="4" a="1"/>
  <c r="AC53" i="4" s="1"/>
  <c r="AC67" i="4"/>
  <c r="AF30" i="4" a="1"/>
  <c r="AF30" i="4" s="1"/>
  <c r="AF31" i="4" s="1" a="1"/>
  <c r="AF31" i="4" s="1"/>
  <c r="AC52" i="4" a="1"/>
  <c r="AC52" i="4" s="1"/>
  <c r="AC66" i="4"/>
  <c r="AC80" i="4"/>
  <c r="AH8" i="16"/>
  <c r="AG42" i="4"/>
  <c r="AG37" i="4"/>
  <c r="AG27" i="4" a="1"/>
  <c r="AG27" i="4" s="1"/>
  <c r="AG28" i="4" s="1" a="1"/>
  <c r="AG28" i="4" s="1"/>
  <c r="AG13" i="4" a="1"/>
  <c r="AG13" i="4" s="1"/>
  <c r="AG41" i="4"/>
  <c r="AG36" i="4"/>
  <c r="AG21" i="4" a="1"/>
  <c r="AG21" i="4" s="1"/>
  <c r="AG35" i="4"/>
  <c r="AG39" i="4"/>
  <c r="AG38" i="4"/>
  <c r="AG45" i="4"/>
  <c r="AG44" i="4"/>
  <c r="AG7" i="4" a="1"/>
  <c r="AG7" i="4" s="1"/>
  <c r="AG43" i="4"/>
  <c r="AF55" i="4" a="1"/>
  <c r="AF55" i="4" s="1"/>
  <c r="AF69" i="4"/>
  <c r="AF83" i="4"/>
  <c r="AD16" i="4" a="1"/>
  <c r="AD16" i="4" s="1"/>
  <c r="AF49" i="4" a="1"/>
  <c r="AF49" i="4" s="1"/>
  <c r="AF63" i="4"/>
  <c r="AF77" i="4"/>
  <c r="AH9" i="16"/>
  <c r="AE8" i="4" a="1"/>
  <c r="AE8" i="4" s="1"/>
  <c r="AD71" i="4"/>
  <c r="AD85" i="4"/>
  <c r="AD57" i="4" a="1"/>
  <c r="AD57" i="4" s="1"/>
  <c r="AD79" i="4"/>
  <c r="AD51" i="4" a="1"/>
  <c r="AD51" i="4" s="1"/>
  <c r="AD65" i="4"/>
  <c r="AF14" i="4" a="1"/>
  <c r="AF14" i="4" s="1"/>
  <c r="AB11" i="4" a="1"/>
  <c r="AB11" i="4" s="1"/>
  <c r="AL43" i="16" l="1"/>
  <c r="AL4" i="16"/>
  <c r="AL5" i="16"/>
  <c r="AL40" i="16"/>
  <c r="AL23" i="16"/>
  <c r="AN3" i="16"/>
  <c r="AN6" i="16"/>
  <c r="AN7" i="16"/>
  <c r="AM48" i="16"/>
  <c r="AM17" i="16"/>
  <c r="AN31" i="16"/>
  <c r="AM11" i="16"/>
  <c r="AM14" i="16"/>
  <c r="AM24" i="16"/>
  <c r="AM16" i="16"/>
  <c r="AM30" i="16"/>
  <c r="AK49" i="16"/>
  <c r="AM13" i="16"/>
  <c r="AM20" i="16"/>
  <c r="AM19" i="16"/>
  <c r="AN50" i="16"/>
  <c r="AM25" i="16"/>
  <c r="AM37" i="16"/>
  <c r="AM26" i="16"/>
  <c r="AN22" i="16"/>
  <c r="AO51" i="16"/>
  <c r="AN42" i="16"/>
  <c r="AO47" i="16"/>
  <c r="AN52" i="16"/>
  <c r="AM36" i="16"/>
  <c r="AM35" i="16"/>
  <c r="AM33" i="16"/>
  <c r="AM10" i="16"/>
  <c r="AM39" i="16"/>
  <c r="AM27" i="16"/>
  <c r="AM34" i="16"/>
  <c r="AM41" i="16"/>
  <c r="AN38" i="16"/>
  <c r="AM44" i="16"/>
  <c r="AM29" i="16"/>
  <c r="AN21" i="16"/>
  <c r="AO46" i="16"/>
  <c r="AM15" i="16"/>
  <c r="AM12" i="16"/>
  <c r="AM28" i="16"/>
  <c r="AM32" i="16"/>
  <c r="AM18" i="16"/>
  <c r="AM45" i="16"/>
  <c r="AE58" i="4" a="1"/>
  <c r="AE58" i="4" s="1"/>
  <c r="AG29" i="4" a="1"/>
  <c r="AG29" i="4" s="1"/>
  <c r="AG30" i="4" s="1" a="1"/>
  <c r="AG30" i="4" s="1"/>
  <c r="AG31" i="4" s="1" a="1"/>
  <c r="AG31" i="4" s="1"/>
  <c r="AE78" i="4"/>
  <c r="AE64" i="4"/>
  <c r="AE50" i="4" a="1"/>
  <c r="AE50" i="4" s="1"/>
  <c r="AD86" i="4"/>
  <c r="AD58" i="4" a="1"/>
  <c r="AD58" i="4" s="1"/>
  <c r="AD72" i="4"/>
  <c r="AG22" i="4" a="1"/>
  <c r="AG22" i="4" s="1"/>
  <c r="AE86" i="4"/>
  <c r="AE72" i="4"/>
  <c r="AD17" i="4" a="1"/>
  <c r="AD17" i="4" s="1"/>
  <c r="AI9" i="16"/>
  <c r="AE17" i="4" a="1"/>
  <c r="AE17" i="4" s="1"/>
  <c r="AE31" i="4" a="1"/>
  <c r="AE31" i="4" s="1"/>
  <c r="AF84" i="4"/>
  <c r="AF56" i="4" a="1"/>
  <c r="AF56" i="4" s="1"/>
  <c r="AF70" i="4"/>
  <c r="AF15" i="4" a="1"/>
  <c r="AF15" i="4" s="1"/>
  <c r="AF16" i="4" s="1" a="1"/>
  <c r="AF16" i="4" s="1"/>
  <c r="AI8" i="16"/>
  <c r="AH42" i="4"/>
  <c r="AH37" i="4"/>
  <c r="AH27" i="4" a="1"/>
  <c r="AH27" i="4" s="1"/>
  <c r="AH28" i="4" s="1" a="1"/>
  <c r="AH28" i="4" s="1"/>
  <c r="AH29" i="4" s="1" a="1"/>
  <c r="AH29" i="4" s="1"/>
  <c r="AH30" i="4" s="1" a="1"/>
  <c r="AH30" i="4" s="1"/>
  <c r="AH13" i="4" a="1"/>
  <c r="AH13" i="4" s="1"/>
  <c r="AH41" i="4"/>
  <c r="AH36" i="4"/>
  <c r="AH21" i="4" a="1"/>
  <c r="AH21" i="4" s="1"/>
  <c r="AH22" i="4" s="1" a="1"/>
  <c r="AH22" i="4" s="1"/>
  <c r="AH23" i="4" s="1" a="1"/>
  <c r="AH23" i="4" s="1"/>
  <c r="AH43" i="4"/>
  <c r="AH35" i="4"/>
  <c r="AH7" i="4" a="1"/>
  <c r="AH7" i="4" s="1"/>
  <c r="AH39" i="4"/>
  <c r="AH38" i="4"/>
  <c r="AH45" i="4"/>
  <c r="AH44" i="4"/>
  <c r="AG49" i="4" a="1"/>
  <c r="AG49" i="4" s="1"/>
  <c r="AG63" i="4"/>
  <c r="AG77" i="4"/>
  <c r="AD81" i="4"/>
  <c r="AD53" i="4" a="1"/>
  <c r="AD53" i="4" s="1"/>
  <c r="AD67" i="4"/>
  <c r="AB81" i="4"/>
  <c r="AB53" i="4" a="1"/>
  <c r="AB53" i="4" s="1"/>
  <c r="AB67" i="4"/>
  <c r="AG83" i="4"/>
  <c r="AG55" i="4" a="1"/>
  <c r="AG55" i="4" s="1"/>
  <c r="AG69" i="4"/>
  <c r="AE9" i="4" a="1"/>
  <c r="AE9" i="4" s="1"/>
  <c r="AF8" i="4" a="1"/>
  <c r="AF8" i="4" s="1"/>
  <c r="AG14" i="4" a="1"/>
  <c r="AG14" i="4" s="1"/>
  <c r="AM40" i="16" l="1"/>
  <c r="AM5" i="16"/>
  <c r="AM4" i="16"/>
  <c r="AM23" i="16"/>
  <c r="AM43" i="16"/>
  <c r="AO6" i="16"/>
  <c r="AO7" i="16"/>
  <c r="AO3" i="16"/>
  <c r="AN48" i="16"/>
  <c r="AN28" i="16"/>
  <c r="AO21" i="16"/>
  <c r="AN41" i="16"/>
  <c r="AN39" i="16"/>
  <c r="AN36" i="16"/>
  <c r="AN26" i="16"/>
  <c r="AN19" i="16"/>
  <c r="AL49" i="16"/>
  <c r="AN14" i="16"/>
  <c r="AN45" i="16"/>
  <c r="AN12" i="16"/>
  <c r="AN29" i="16"/>
  <c r="AN10" i="16"/>
  <c r="AO52" i="16"/>
  <c r="AO42" i="16"/>
  <c r="AN37" i="16"/>
  <c r="AN20" i="16"/>
  <c r="AN30" i="16"/>
  <c r="AN11" i="16"/>
  <c r="AN16" i="16"/>
  <c r="AN18" i="16"/>
  <c r="AN15" i="16"/>
  <c r="AN44" i="16"/>
  <c r="AN34" i="16"/>
  <c r="AN33" i="16"/>
  <c r="AQ47" i="16"/>
  <c r="AP47" i="16"/>
  <c r="AQ51" i="16"/>
  <c r="AP51" i="16"/>
  <c r="AN25" i="16"/>
  <c r="AO31" i="16"/>
  <c r="AN32" i="16"/>
  <c r="AQ46" i="16"/>
  <c r="AP46" i="16"/>
  <c r="AO38" i="16"/>
  <c r="AN27" i="16"/>
  <c r="AN35" i="16"/>
  <c r="AO22" i="16"/>
  <c r="AO50" i="16"/>
  <c r="AN13" i="16"/>
  <c r="AN24" i="16"/>
  <c r="AN17" i="16"/>
  <c r="AH8" i="4" a="1"/>
  <c r="AH8" i="4" s="1"/>
  <c r="AH78" i="4" s="1"/>
  <c r="AF72" i="4"/>
  <c r="AF86" i="4"/>
  <c r="AF58" i="4" a="1"/>
  <c r="AF58" i="4" s="1"/>
  <c r="AH24" i="4" a="1"/>
  <c r="AH24" i="4" s="1"/>
  <c r="AH25" i="4" s="1" a="1"/>
  <c r="AH25" i="4" s="1"/>
  <c r="AE79" i="4"/>
  <c r="AE51" i="4" a="1"/>
  <c r="AE51" i="4" s="1"/>
  <c r="AE65" i="4"/>
  <c r="AF9" i="4" a="1"/>
  <c r="AF9" i="4" s="1"/>
  <c r="AH31" i="4" a="1"/>
  <c r="AH31" i="4" s="1"/>
  <c r="AH49" i="4" a="1"/>
  <c r="AH49" i="4" s="1"/>
  <c r="AH63" i="4"/>
  <c r="AH77" i="4"/>
  <c r="AG84" i="4"/>
  <c r="AG56" i="4" a="1"/>
  <c r="AG56" i="4" s="1"/>
  <c r="AG70" i="4"/>
  <c r="AG15" i="4" a="1"/>
  <c r="AG15" i="4" s="1"/>
  <c r="AG16" i="4" s="1" a="1"/>
  <c r="AG16" i="4" s="1"/>
  <c r="AE87" i="4"/>
  <c r="AE59" i="4" a="1"/>
  <c r="AE59" i="4" s="1"/>
  <c r="AE73" i="4"/>
  <c r="AH14" i="4" a="1"/>
  <c r="AH14" i="4" s="1"/>
  <c r="AJ8" i="16"/>
  <c r="AI36" i="4"/>
  <c r="AI35" i="4"/>
  <c r="AI13" i="4" a="1"/>
  <c r="AI13" i="4" s="1"/>
  <c r="AI42" i="4"/>
  <c r="AI39" i="4"/>
  <c r="AI45" i="4"/>
  <c r="AI44" i="4"/>
  <c r="AI43" i="4"/>
  <c r="AI7" i="4" a="1"/>
  <c r="AI7" i="4" s="1"/>
  <c r="AI41" i="4"/>
  <c r="AI38" i="4"/>
  <c r="AI27" i="4" a="1"/>
  <c r="AI27" i="4" s="1"/>
  <c r="AI28" i="4" s="1" a="1"/>
  <c r="AI28" i="4" s="1"/>
  <c r="AI21" i="4" a="1"/>
  <c r="AI21" i="4" s="1"/>
  <c r="AI22" i="4" s="1" a="1"/>
  <c r="AI22" i="4" s="1"/>
  <c r="AI37" i="4"/>
  <c r="AG8" i="4" a="1"/>
  <c r="AG8" i="4" s="1"/>
  <c r="AG9" i="4" s="1" a="1"/>
  <c r="AG9" i="4" s="1"/>
  <c r="AF78" i="4"/>
  <c r="AF64" i="4"/>
  <c r="AF50" i="4" a="1"/>
  <c r="AF50" i="4" s="1"/>
  <c r="AE10" i="4" a="1"/>
  <c r="AE10" i="4" s="1"/>
  <c r="AF85" i="4"/>
  <c r="AF57" i="4" a="1"/>
  <c r="AF57" i="4" s="1"/>
  <c r="AF71" i="4"/>
  <c r="AJ9" i="16"/>
  <c r="AF17" i="4" a="1"/>
  <c r="AF17" i="4" s="1"/>
  <c r="AH55" i="4" a="1"/>
  <c r="AH55" i="4" s="1"/>
  <c r="AH69" i="4"/>
  <c r="AH83" i="4"/>
  <c r="AD87" i="4"/>
  <c r="AD59" i="4" a="1"/>
  <c r="AD59" i="4" s="1"/>
  <c r="AD73" i="4"/>
  <c r="AG23" i="4" a="1"/>
  <c r="AG23" i="4" s="1"/>
  <c r="AG24" i="4" s="1" a="1"/>
  <c r="AG24" i="4" s="1"/>
  <c r="AN23" i="16" l="1"/>
  <c r="AN4" i="16"/>
  <c r="AN5" i="16"/>
  <c r="AN43" i="16"/>
  <c r="AN40" i="16"/>
  <c r="AQ7" i="16"/>
  <c r="AP7" i="16"/>
  <c r="AQ6" i="16"/>
  <c r="AP6" i="16"/>
  <c r="AQ3" i="16"/>
  <c r="AP3" i="16"/>
  <c r="AO48" i="16"/>
  <c r="AO12" i="16"/>
  <c r="AO13" i="16"/>
  <c r="AO27" i="16"/>
  <c r="AQ31" i="16"/>
  <c r="AP31" i="16"/>
  <c r="AO15" i="16"/>
  <c r="AO30" i="16"/>
  <c r="AQ52" i="16"/>
  <c r="AP52" i="16"/>
  <c r="AO19" i="16"/>
  <c r="AO39" i="16"/>
  <c r="AQ50" i="16"/>
  <c r="AP50" i="16"/>
  <c r="AQ38" i="16"/>
  <c r="AP38" i="16"/>
  <c r="AO33" i="16"/>
  <c r="AO18" i="16"/>
  <c r="AO20" i="16"/>
  <c r="AO10" i="16"/>
  <c r="AO45" i="16"/>
  <c r="AO26" i="16"/>
  <c r="AO41" i="16"/>
  <c r="AO17" i="16"/>
  <c r="AQ22" i="16"/>
  <c r="AP22" i="16"/>
  <c r="AO25" i="16"/>
  <c r="AO34" i="16"/>
  <c r="AO16" i="16"/>
  <c r="AO37" i="16"/>
  <c r="AO14" i="16"/>
  <c r="AQ21" i="16"/>
  <c r="AP21" i="16"/>
  <c r="AO24" i="16"/>
  <c r="AO35" i="16"/>
  <c r="AO32" i="16"/>
  <c r="AO44" i="16"/>
  <c r="AO11" i="16"/>
  <c r="AQ42" i="16"/>
  <c r="AP42" i="16"/>
  <c r="AO29" i="16"/>
  <c r="AM49" i="16"/>
  <c r="AO36" i="16"/>
  <c r="AO28" i="16"/>
  <c r="AH9" i="4" a="1"/>
  <c r="AH9" i="4" s="1"/>
  <c r="AH51" i="4" s="1" a="1"/>
  <c r="AH51" i="4" s="1"/>
  <c r="AH50" i="4" a="1"/>
  <c r="AH50" i="4" s="1"/>
  <c r="AI29" i="4" a="1"/>
  <c r="AI29" i="4" s="1"/>
  <c r="AI30" i="4" s="1" a="1"/>
  <c r="AI30" i="4" s="1"/>
  <c r="AI31" i="4" s="1" a="1"/>
  <c r="AI31" i="4" s="1"/>
  <c r="AH64" i="4"/>
  <c r="AI23" i="4" a="1"/>
  <c r="AI23" i="4" s="1"/>
  <c r="AI24" i="4" s="1" a="1"/>
  <c r="AI24" i="4" s="1"/>
  <c r="AI25" i="4" s="1" a="1"/>
  <c r="AI25" i="4" s="1"/>
  <c r="AG51" i="4" a="1"/>
  <c r="AG51" i="4" s="1"/>
  <c r="AG65" i="4"/>
  <c r="AG79" i="4"/>
  <c r="AE80" i="4"/>
  <c r="AE52" i="4" a="1"/>
  <c r="AE52" i="4" s="1"/>
  <c r="AE66" i="4"/>
  <c r="AG50" i="4" a="1"/>
  <c r="AG50" i="4" s="1"/>
  <c r="AG64" i="4"/>
  <c r="AG78" i="4"/>
  <c r="AG86" i="4"/>
  <c r="AG58" i="4" a="1"/>
  <c r="AG58" i="4" s="1"/>
  <c r="AG72" i="4"/>
  <c r="AI69" i="4"/>
  <c r="AI83" i="4"/>
  <c r="AI55" i="4" a="1"/>
  <c r="AI55" i="4" s="1"/>
  <c r="AE11" i="4" a="1"/>
  <c r="AE11" i="4" s="1"/>
  <c r="AF87" i="4"/>
  <c r="AF59" i="4" a="1"/>
  <c r="AF59" i="4" s="1"/>
  <c r="AF73" i="4"/>
  <c r="AG25" i="4" a="1"/>
  <c r="AG25" i="4" s="1"/>
  <c r="AI14" i="4" a="1"/>
  <c r="AI14" i="4" s="1"/>
  <c r="AI63" i="4"/>
  <c r="AI49" i="4" a="1"/>
  <c r="AI49" i="4" s="1"/>
  <c r="AI77" i="4"/>
  <c r="AK9" i="16"/>
  <c r="AI8" i="4" a="1"/>
  <c r="AI8" i="4" s="1"/>
  <c r="AG85" i="4"/>
  <c r="AG71" i="4"/>
  <c r="AG57" i="4" a="1"/>
  <c r="AG57" i="4" s="1"/>
  <c r="AG10" i="4" a="1"/>
  <c r="AG10" i="4" s="1"/>
  <c r="AG11" i="4" s="1" a="1"/>
  <c r="AG11" i="4" s="1"/>
  <c r="AK8" i="16"/>
  <c r="AJ44" i="4"/>
  <c r="AJ43" i="4"/>
  <c r="AJ38" i="4"/>
  <c r="AJ7" i="4" a="1"/>
  <c r="AJ7" i="4" s="1"/>
  <c r="AJ45" i="4"/>
  <c r="AJ42" i="4"/>
  <c r="AJ35" i="4"/>
  <c r="AJ39" i="4"/>
  <c r="AJ37" i="4"/>
  <c r="AJ36" i="4"/>
  <c r="AJ27" i="4" a="1"/>
  <c r="AJ27" i="4" s="1"/>
  <c r="AJ28" i="4" s="1" a="1"/>
  <c r="AJ28" i="4" s="1"/>
  <c r="AJ29" i="4" s="1" a="1"/>
  <c r="AJ29" i="4" s="1"/>
  <c r="AJ30" i="4" s="1" a="1"/>
  <c r="AJ30" i="4" s="1"/>
  <c r="AJ31" i="4" s="1" a="1"/>
  <c r="AJ31" i="4" s="1"/>
  <c r="AJ13" i="4" a="1"/>
  <c r="AJ13" i="4" s="1"/>
  <c r="AJ14" i="4" s="1" a="1"/>
  <c r="AJ14" i="4" s="1"/>
  <c r="AJ41" i="4"/>
  <c r="AJ21" i="4" a="1"/>
  <c r="AJ21" i="4" s="1"/>
  <c r="AJ22" i="4" s="1" a="1"/>
  <c r="AJ22" i="4" s="1"/>
  <c r="AG17" i="4" a="1"/>
  <c r="AG17" i="4" s="1"/>
  <c r="AH56" i="4" a="1"/>
  <c r="AH56" i="4" s="1"/>
  <c r="AH70" i="4"/>
  <c r="AH84" i="4"/>
  <c r="AF79" i="4"/>
  <c r="AF51" i="4" a="1"/>
  <c r="AF51" i="4" s="1"/>
  <c r="AF65" i="4"/>
  <c r="AF10" i="4" a="1"/>
  <c r="AF10" i="4" s="1"/>
  <c r="AF11" i="4" s="1" a="1"/>
  <c r="AF11" i="4" s="1"/>
  <c r="AH15" i="4" a="1"/>
  <c r="AH15" i="4" s="1"/>
  <c r="AO43" i="16" l="1"/>
  <c r="AO5" i="16"/>
  <c r="AO4" i="16"/>
  <c r="AO40" i="16"/>
  <c r="AO23" i="16"/>
  <c r="AQ48" i="16"/>
  <c r="AP48" i="16"/>
  <c r="AQ29" i="16"/>
  <c r="AP29" i="16"/>
  <c r="AQ32" i="16"/>
  <c r="AP32" i="16"/>
  <c r="AQ16" i="16"/>
  <c r="AP16" i="16"/>
  <c r="AQ17" i="16"/>
  <c r="AP17" i="16"/>
  <c r="AQ10" i="16"/>
  <c r="AP10" i="16"/>
  <c r="AQ19" i="16"/>
  <c r="AP19" i="16"/>
  <c r="AQ28" i="16"/>
  <c r="AP28" i="16"/>
  <c r="AQ35" i="16"/>
  <c r="AP35" i="16"/>
  <c r="AQ14" i="16"/>
  <c r="AP14" i="16"/>
  <c r="AQ34" i="16"/>
  <c r="AP34" i="16"/>
  <c r="AQ41" i="16"/>
  <c r="AP41" i="16"/>
  <c r="AQ20" i="16"/>
  <c r="AP20" i="16"/>
  <c r="AQ27" i="16"/>
  <c r="AP27" i="16"/>
  <c r="AJ8" i="4" a="1"/>
  <c r="AJ8" i="4" s="1"/>
  <c r="AQ36" i="16"/>
  <c r="AP36" i="16"/>
  <c r="AQ11" i="16"/>
  <c r="AP11" i="16"/>
  <c r="AQ24" i="16"/>
  <c r="AP24" i="16"/>
  <c r="AQ25" i="16"/>
  <c r="AP25" i="16"/>
  <c r="AQ26" i="16"/>
  <c r="AP26" i="16"/>
  <c r="AQ18" i="16"/>
  <c r="AP18" i="16"/>
  <c r="AQ30" i="16"/>
  <c r="AP30" i="16"/>
  <c r="AQ13" i="16"/>
  <c r="AP13" i="16"/>
  <c r="AN49" i="16"/>
  <c r="AQ44" i="16"/>
  <c r="AP44" i="16"/>
  <c r="AQ37" i="16"/>
  <c r="AP37" i="16"/>
  <c r="AQ45" i="16"/>
  <c r="AP45" i="16"/>
  <c r="AQ33" i="16"/>
  <c r="AP33" i="16"/>
  <c r="AQ39" i="16"/>
  <c r="AP39" i="16"/>
  <c r="AQ15" i="16"/>
  <c r="AP15" i="16"/>
  <c r="AQ12" i="16"/>
  <c r="AP12" i="16"/>
  <c r="AH79" i="4"/>
  <c r="AH65" i="4"/>
  <c r="AH10" i="4" a="1"/>
  <c r="AH10" i="4" s="1"/>
  <c r="AH66" i="4" s="1"/>
  <c r="AJ23" i="4" a="1"/>
  <c r="AJ23" i="4" s="1"/>
  <c r="AJ24" i="4" s="1" a="1"/>
  <c r="AJ24" i="4" s="1"/>
  <c r="AJ25" i="4" s="1" a="1"/>
  <c r="AJ25" i="4" s="1"/>
  <c r="AF81" i="4"/>
  <c r="AF53" i="4" a="1"/>
  <c r="AF53" i="4" s="1"/>
  <c r="AF67" i="4"/>
  <c r="AH16" i="4" a="1"/>
  <c r="AH16" i="4" s="1"/>
  <c r="AH17" i="4" s="1" a="1"/>
  <c r="AH17" i="4" s="1"/>
  <c r="AI56" i="4" a="1"/>
  <c r="AI56" i="4" s="1"/>
  <c r="AI70" i="4"/>
  <c r="AI84" i="4"/>
  <c r="AL8" i="16"/>
  <c r="AK44" i="4"/>
  <c r="AK39" i="4"/>
  <c r="AK38" i="4"/>
  <c r="AK43" i="4"/>
  <c r="AK37" i="4"/>
  <c r="AK7" i="4" a="1"/>
  <c r="AK7" i="4" s="1"/>
  <c r="AK36" i="4"/>
  <c r="AK27" i="4" a="1"/>
  <c r="AK27" i="4" s="1"/>
  <c r="AK28" i="4" s="1" a="1"/>
  <c r="AK28" i="4" s="1"/>
  <c r="AK29" i="4" s="1" a="1"/>
  <c r="AK29" i="4" s="1"/>
  <c r="AK13" i="4" a="1"/>
  <c r="AK13" i="4" s="1"/>
  <c r="AK14" i="4" s="1" a="1"/>
  <c r="AK14" i="4" s="1"/>
  <c r="AK42" i="4"/>
  <c r="AK21" i="4" a="1"/>
  <c r="AK21" i="4" s="1"/>
  <c r="AK41" i="4"/>
  <c r="AK45" i="4"/>
  <c r="AK35" i="4"/>
  <c r="AI9" i="4" a="1"/>
  <c r="AI9" i="4" s="1"/>
  <c r="AI10" i="4" s="1" a="1"/>
  <c r="AI10" i="4" s="1"/>
  <c r="AJ77" i="4"/>
  <c r="AJ49" i="4" a="1"/>
  <c r="AJ49" i="4" s="1"/>
  <c r="AJ63" i="4"/>
  <c r="AI64" i="4"/>
  <c r="AI78" i="4"/>
  <c r="AI50" i="4" a="1"/>
  <c r="AI50" i="4" s="1"/>
  <c r="AJ56" i="4" a="1"/>
  <c r="AJ56" i="4" s="1"/>
  <c r="AJ70" i="4"/>
  <c r="AJ84" i="4"/>
  <c r="AL9" i="16"/>
  <c r="AE81" i="4"/>
  <c r="AE53" i="4" a="1"/>
  <c r="AE53" i="4" s="1"/>
  <c r="AE67" i="4"/>
  <c r="AH85" i="4"/>
  <c r="AH71" i="4"/>
  <c r="AH57" i="4" a="1"/>
  <c r="AH57" i="4" s="1"/>
  <c r="AG81" i="4"/>
  <c r="AG53" i="4" a="1"/>
  <c r="AG53" i="4" s="1"/>
  <c r="AG67" i="4"/>
  <c r="AG80" i="4"/>
  <c r="AG52" i="4" a="1"/>
  <c r="AG52" i="4" s="1"/>
  <c r="AG66" i="4"/>
  <c r="AI15" i="4" a="1"/>
  <c r="AI15" i="4" s="1"/>
  <c r="AF80" i="4"/>
  <c r="AF52" i="4" a="1"/>
  <c r="AF52" i="4" s="1"/>
  <c r="AF66" i="4"/>
  <c r="AG87" i="4"/>
  <c r="AG59" i="4" a="1"/>
  <c r="AG59" i="4" s="1"/>
  <c r="AG73" i="4"/>
  <c r="AJ15" i="4" a="1"/>
  <c r="AJ15" i="4" s="1"/>
  <c r="AJ83" i="4"/>
  <c r="AJ69" i="4"/>
  <c r="AJ55" i="4" a="1"/>
  <c r="AJ55" i="4" s="1"/>
  <c r="AQ40" i="16" l="1"/>
  <c r="AP40" i="16"/>
  <c r="AQ4" i="16"/>
  <c r="AP4" i="16"/>
  <c r="AQ5" i="16"/>
  <c r="AP5" i="16"/>
  <c r="AQ23" i="16"/>
  <c r="AP23" i="16"/>
  <c r="AQ43" i="16"/>
  <c r="AP43" i="16"/>
  <c r="AO49" i="16"/>
  <c r="AH80" i="4"/>
  <c r="AH52" i="4" a="1"/>
  <c r="AH52" i="4" s="1"/>
  <c r="AH11" i="4" a="1"/>
  <c r="AH11" i="4" s="1"/>
  <c r="AH67" i="4" s="1"/>
  <c r="AH73" i="4"/>
  <c r="AH59" i="4" a="1"/>
  <c r="AH59" i="4" s="1"/>
  <c r="AH87" i="4"/>
  <c r="AK56" i="4" a="1"/>
  <c r="AK56" i="4" s="1"/>
  <c r="AK70" i="4"/>
  <c r="AK84" i="4"/>
  <c r="AI80" i="4"/>
  <c r="AI52" i="4" a="1"/>
  <c r="AI52" i="4" s="1"/>
  <c r="AI66" i="4"/>
  <c r="AI11" i="4" a="1"/>
  <c r="AI11" i="4" s="1"/>
  <c r="AI79" i="4"/>
  <c r="AI65" i="4"/>
  <c r="AI51" i="4" a="1"/>
  <c r="AI51" i="4" s="1"/>
  <c r="AK22" i="4" a="1"/>
  <c r="AK22" i="4" s="1"/>
  <c r="AK23" i="4" s="1" a="1"/>
  <c r="AK23" i="4" s="1"/>
  <c r="AM8" i="16"/>
  <c r="AL41" i="4"/>
  <c r="AL45" i="4"/>
  <c r="AL35" i="4"/>
  <c r="AL42" i="4"/>
  <c r="AL44" i="4"/>
  <c r="AL39" i="4"/>
  <c r="AL36" i="4"/>
  <c r="AL38" i="4"/>
  <c r="AL37" i="4"/>
  <c r="AL27" i="4" a="1"/>
  <c r="AL27" i="4" s="1"/>
  <c r="AL13" i="4" a="1"/>
  <c r="AL13" i="4" s="1"/>
  <c r="AL43" i="4"/>
  <c r="AL21" i="4" a="1"/>
  <c r="AL21" i="4" s="1"/>
  <c r="AL22" i="4" s="1" a="1"/>
  <c r="AL22" i="4" s="1"/>
  <c r="AL7" i="4" a="1"/>
  <c r="AL7" i="4" s="1"/>
  <c r="AK30" i="4" a="1"/>
  <c r="AK30" i="4" s="1"/>
  <c r="AK31" i="4" s="1" a="1"/>
  <c r="AK31" i="4" s="1"/>
  <c r="AI85" i="4"/>
  <c r="AI71" i="4"/>
  <c r="AI57" i="4" a="1"/>
  <c r="AI57" i="4" s="1"/>
  <c r="AI16" i="4" a="1"/>
  <c r="AI16" i="4" s="1"/>
  <c r="AM9" i="16"/>
  <c r="AJ85" i="4"/>
  <c r="AJ57" i="4" a="1"/>
  <c r="AJ57" i="4" s="1"/>
  <c r="AJ71" i="4"/>
  <c r="AJ16" i="4" a="1"/>
  <c r="AJ16" i="4" s="1"/>
  <c r="AK15" i="4" a="1"/>
  <c r="AK15" i="4" s="1"/>
  <c r="AJ78" i="4"/>
  <c r="AJ64" i="4"/>
  <c r="AJ50" i="4" a="1"/>
  <c r="AJ50" i="4" s="1"/>
  <c r="AJ9" i="4" a="1"/>
  <c r="AJ9" i="4" s="1"/>
  <c r="AH86" i="4"/>
  <c r="AH72" i="4"/>
  <c r="AH58" i="4" a="1"/>
  <c r="AH58" i="4" s="1"/>
  <c r="AK77" i="4"/>
  <c r="AK49" i="4" a="1"/>
  <c r="AK49" i="4" s="1"/>
  <c r="AK63" i="4"/>
  <c r="AK83" i="4"/>
  <c r="AK55" i="4" a="1"/>
  <c r="AK55" i="4" s="1"/>
  <c r="AK69" i="4"/>
  <c r="AH53" i="4" l="1" a="1"/>
  <c r="AH53" i="4" s="1"/>
  <c r="AQ49" i="16"/>
  <c r="AP49" i="16"/>
  <c r="AH81" i="4"/>
  <c r="AL23" i="4" a="1"/>
  <c r="AL23" i="4" s="1"/>
  <c r="AL24" i="4" s="1" a="1"/>
  <c r="AL24" i="4" s="1"/>
  <c r="AL25" i="4" s="1" a="1"/>
  <c r="AL25" i="4" s="1"/>
  <c r="AL28" i="4" a="1"/>
  <c r="AL28" i="4" s="1"/>
  <c r="AL29" i="4" s="1" a="1"/>
  <c r="AL29" i="4" s="1"/>
  <c r="AI81" i="4"/>
  <c r="AI53" i="4" a="1"/>
  <c r="AI53" i="4" s="1"/>
  <c r="AI67" i="4"/>
  <c r="AI17" i="4" a="1"/>
  <c r="AI17" i="4" s="1"/>
  <c r="AI58" i="4" a="1"/>
  <c r="AI58" i="4" s="1"/>
  <c r="AI86" i="4"/>
  <c r="AI72" i="4"/>
  <c r="AL14" i="4" a="1"/>
  <c r="AL14" i="4" s="1"/>
  <c r="AK8" i="4" a="1"/>
  <c r="AK8" i="4" s="1"/>
  <c r="AK85" i="4"/>
  <c r="AK57" i="4" a="1"/>
  <c r="AK57" i="4" s="1"/>
  <c r="AK71" i="4"/>
  <c r="AJ51" i="4" a="1"/>
  <c r="AJ51" i="4" s="1"/>
  <c r="AJ65" i="4"/>
  <c r="AJ79" i="4"/>
  <c r="AJ86" i="4"/>
  <c r="AJ72" i="4"/>
  <c r="AJ58" i="4" a="1"/>
  <c r="AJ58" i="4" s="1"/>
  <c r="AN8" i="16"/>
  <c r="AM42" i="4"/>
  <c r="AM41" i="4"/>
  <c r="AM36" i="4"/>
  <c r="AM45" i="4"/>
  <c r="AM35" i="4"/>
  <c r="AM39" i="4"/>
  <c r="AM38" i="4"/>
  <c r="AM37" i="4"/>
  <c r="AM27" i="4" a="1"/>
  <c r="AM27" i="4" s="1"/>
  <c r="AM28" i="4" s="1" a="1"/>
  <c r="AM28" i="4" s="1"/>
  <c r="AM13" i="4" a="1"/>
  <c r="AM13" i="4" s="1"/>
  <c r="AM44" i="4"/>
  <c r="AM21" i="4" a="1"/>
  <c r="AM21" i="4" s="1"/>
  <c r="AM22" i="4" s="1" a="1"/>
  <c r="AM22" i="4" s="1"/>
  <c r="AM23" i="4" s="1" a="1"/>
  <c r="AM23" i="4" s="1"/>
  <c r="AM7" i="4" a="1"/>
  <c r="AM7" i="4" s="1"/>
  <c r="AM43" i="4"/>
  <c r="AL69" i="4"/>
  <c r="AL83" i="4"/>
  <c r="AL55" i="4" a="1"/>
  <c r="AL55" i="4" s="1"/>
  <c r="AK24" i="4" a="1"/>
  <c r="AK24" i="4" s="1"/>
  <c r="AK25" i="4" s="1" a="1"/>
  <c r="AK25" i="4" s="1"/>
  <c r="AJ10" i="4" a="1"/>
  <c r="AJ10" i="4" s="1"/>
  <c r="AN9" i="16"/>
  <c r="AL77" i="4"/>
  <c r="AL49" i="4" a="1"/>
  <c r="AL49" i="4" s="1"/>
  <c r="AL63" i="4"/>
  <c r="AK16" i="4" a="1"/>
  <c r="AK16" i="4" s="1"/>
  <c r="AJ17" i="4" a="1"/>
  <c r="AJ17" i="4" s="1"/>
  <c r="AM29" i="4" l="1" a="1"/>
  <c r="AM29" i="4" s="1"/>
  <c r="AM24" i="4" a="1"/>
  <c r="AM24" i="4" s="1"/>
  <c r="AM25" i="4" s="1" a="1"/>
  <c r="AM25" i="4" s="1"/>
  <c r="AL30" i="4" a="1"/>
  <c r="AL30" i="4" s="1"/>
  <c r="AL31" i="4" s="1" a="1"/>
  <c r="AL31" i="4" s="1"/>
  <c r="AM14" i="4" a="1"/>
  <c r="AM14" i="4" s="1"/>
  <c r="AM15" i="4" s="1" a="1"/>
  <c r="AM15" i="4" s="1"/>
  <c r="AM16" i="4" s="1" a="1"/>
  <c r="AM16" i="4" s="1"/>
  <c r="AL8" i="4" a="1"/>
  <c r="AL8" i="4" s="1"/>
  <c r="AM77" i="4"/>
  <c r="AM49" i="4" a="1"/>
  <c r="AM49" i="4" s="1"/>
  <c r="AM63" i="4"/>
  <c r="AO8" i="16"/>
  <c r="AN39" i="4"/>
  <c r="AN37" i="4"/>
  <c r="AN13" i="4" a="1"/>
  <c r="AN13" i="4" s="1"/>
  <c r="AN38" i="4"/>
  <c r="AN7" i="4" a="1"/>
  <c r="AN7" i="4" s="1"/>
  <c r="AN44" i="4"/>
  <c r="AN43" i="4"/>
  <c r="AN42" i="4"/>
  <c r="AN41" i="4"/>
  <c r="AN36" i="4"/>
  <c r="AN27" i="4" a="1"/>
  <c r="AN27" i="4" s="1"/>
  <c r="AN35" i="4"/>
  <c r="AN21" i="4" a="1"/>
  <c r="AN21" i="4" s="1"/>
  <c r="AN45" i="4"/>
  <c r="AL84" i="4"/>
  <c r="AL56" i="4" a="1"/>
  <c r="AL56" i="4" s="1"/>
  <c r="AL70" i="4"/>
  <c r="AK86" i="4"/>
  <c r="AK72" i="4"/>
  <c r="AK58" i="4" a="1"/>
  <c r="AK58" i="4" s="1"/>
  <c r="AO9" i="16"/>
  <c r="AJ80" i="4"/>
  <c r="AJ52" i="4" a="1"/>
  <c r="AJ52" i="4" s="1"/>
  <c r="AJ66" i="4"/>
  <c r="AK17" i="4" a="1"/>
  <c r="AK17" i="4" s="1"/>
  <c r="AL15" i="4" a="1"/>
  <c r="AL15" i="4" s="1"/>
  <c r="AJ87" i="4"/>
  <c r="AJ59" i="4" a="1"/>
  <c r="AJ59" i="4" s="1"/>
  <c r="AJ73" i="4"/>
  <c r="AM83" i="4"/>
  <c r="AM55" i="4" a="1"/>
  <c r="AM55" i="4" s="1"/>
  <c r="AM69" i="4"/>
  <c r="AK78" i="4"/>
  <c r="AK64" i="4"/>
  <c r="AK50" i="4" a="1"/>
  <c r="AK50" i="4" s="1"/>
  <c r="AI87" i="4"/>
  <c r="AI59" i="4" a="1"/>
  <c r="AI59" i="4" s="1"/>
  <c r="AI73" i="4"/>
  <c r="AK9" i="4" a="1"/>
  <c r="AK9" i="4" s="1"/>
  <c r="AJ11" i="4" a="1"/>
  <c r="AJ11" i="4" s="1"/>
  <c r="AM17" i="4" l="1" a="1"/>
  <c r="AM17" i="4" s="1"/>
  <c r="AM86" i="4"/>
  <c r="AM72" i="4"/>
  <c r="AN77" i="4"/>
  <c r="AN49" i="4" a="1"/>
  <c r="AN49" i="4" s="1"/>
  <c r="AN63" i="4"/>
  <c r="AK79" i="4"/>
  <c r="AK51" i="4" a="1"/>
  <c r="AK51" i="4" s="1"/>
  <c r="AK65" i="4"/>
  <c r="AK87" i="4"/>
  <c r="AK59" i="4" a="1"/>
  <c r="AK59" i="4" s="1"/>
  <c r="AK73" i="4"/>
  <c r="AN83" i="4"/>
  <c r="AN55" i="4" a="1"/>
  <c r="AN55" i="4" s="1"/>
  <c r="AN69" i="4"/>
  <c r="AL9" i="4" a="1"/>
  <c r="AL9" i="4" s="1"/>
  <c r="AJ81" i="4"/>
  <c r="AJ67" i="4"/>
  <c r="AJ53" i="4" a="1"/>
  <c r="AJ53" i="4" s="1"/>
  <c r="AN22" i="4" a="1"/>
  <c r="AN22" i="4" s="1"/>
  <c r="AN23" i="4" s="1" a="1"/>
  <c r="AN23" i="4" s="1"/>
  <c r="AN24" i="4" s="1" a="1"/>
  <c r="AN24" i="4" s="1"/>
  <c r="AN25" i="4" s="1" a="1"/>
  <c r="AN25" i="4" s="1"/>
  <c r="AK10" i="4" a="1"/>
  <c r="AK10" i="4" s="1"/>
  <c r="AM85" i="4"/>
  <c r="AM71" i="4"/>
  <c r="AM57" i="4" a="1"/>
  <c r="AM57" i="4" s="1"/>
  <c r="AN28" i="4" a="1"/>
  <c r="AN28" i="4" s="1"/>
  <c r="AL78" i="4"/>
  <c r="AL50" i="4" a="1"/>
  <c r="AL50" i="4" s="1"/>
  <c r="AL64" i="4"/>
  <c r="AN14" i="4" a="1"/>
  <c r="AN14" i="4" s="1"/>
  <c r="AN15" i="4" s="1" a="1"/>
  <c r="AN15" i="4" s="1"/>
  <c r="AP8" i="16"/>
  <c r="AO41" i="4"/>
  <c r="AO36" i="4"/>
  <c r="AO35" i="4"/>
  <c r="AO7" i="4" a="1"/>
  <c r="AO7" i="4" s="1"/>
  <c r="AO42" i="4"/>
  <c r="AO39" i="4"/>
  <c r="AO27" i="4" a="1"/>
  <c r="AO27" i="4" s="1"/>
  <c r="AO28" i="4" s="1" a="1"/>
  <c r="AO28" i="4" s="1"/>
  <c r="AO38" i="4"/>
  <c r="AO13" i="4" a="1"/>
  <c r="AO13" i="4" s="1"/>
  <c r="AO14" i="4" s="1" a="1"/>
  <c r="AO14" i="4" s="1"/>
  <c r="AO45" i="4"/>
  <c r="AO21" i="4" a="1"/>
  <c r="AO21" i="4" s="1"/>
  <c r="AO44" i="4"/>
  <c r="AO43" i="4"/>
  <c r="AO37" i="4"/>
  <c r="AM8" i="4" a="1"/>
  <c r="AM8" i="4" s="1"/>
  <c r="AM30" i="4" a="1"/>
  <c r="AM30" i="4" s="1"/>
  <c r="AM31" i="4" s="1" a="1"/>
  <c r="AM31" i="4" s="1"/>
  <c r="AL16" i="4" a="1"/>
  <c r="AL16" i="4" s="1"/>
  <c r="AL85" i="4"/>
  <c r="AL57" i="4" a="1"/>
  <c r="AL57" i="4" s="1"/>
  <c r="AL71" i="4"/>
  <c r="AQ9" i="16"/>
  <c r="AP9" i="16"/>
  <c r="AM84" i="4"/>
  <c r="AM56" i="4" a="1"/>
  <c r="AM56" i="4" s="1"/>
  <c r="AM70" i="4"/>
  <c r="AM9" i="4" l="1" a="1"/>
  <c r="AM9" i="4" s="1"/>
  <c r="AM10" i="4" s="1" a="1"/>
  <c r="AM10" i="4" s="1"/>
  <c r="AO29" i="4" a="1"/>
  <c r="AO29" i="4" s="1"/>
  <c r="AO30" i="4" s="1" a="1"/>
  <c r="AO30" i="4" s="1"/>
  <c r="AN71" i="4"/>
  <c r="AN85" i="4"/>
  <c r="AN16" i="4" a="1"/>
  <c r="AN16" i="4" s="1"/>
  <c r="AN17" i="4" s="1" a="1"/>
  <c r="AN17" i="4" s="1"/>
  <c r="AO15" i="4" a="1"/>
  <c r="AO15" i="4" s="1"/>
  <c r="AL79" i="4"/>
  <c r="AL51" i="4" a="1"/>
  <c r="AL51" i="4" s="1"/>
  <c r="AL65" i="4"/>
  <c r="AO63" i="4"/>
  <c r="AO77" i="4"/>
  <c r="AO49" i="4" a="1"/>
  <c r="AO49" i="4" s="1"/>
  <c r="AK80" i="4"/>
  <c r="AK52" i="4" a="1"/>
  <c r="AK52" i="4" s="1"/>
  <c r="AK66" i="4"/>
  <c r="AK11" i="4" a="1"/>
  <c r="AK11" i="4" s="1"/>
  <c r="AL72" i="4"/>
  <c r="AL86" i="4"/>
  <c r="AL58" i="4" a="1"/>
  <c r="AL58" i="4" s="1"/>
  <c r="AM58" i="4" a="1"/>
  <c r="AM58" i="4" s="1"/>
  <c r="AO83" i="4"/>
  <c r="AO55" i="4" a="1"/>
  <c r="AO55" i="4" s="1"/>
  <c r="AO69" i="4"/>
  <c r="AN8" i="4" a="1"/>
  <c r="AN8" i="4" s="1"/>
  <c r="AM87" i="4"/>
  <c r="AM59" i="4" a="1"/>
  <c r="AM59" i="4" s="1"/>
  <c r="AM73" i="4"/>
  <c r="AO56" i="4" a="1"/>
  <c r="AO56" i="4" s="1"/>
  <c r="AO70" i="4"/>
  <c r="AO84" i="4"/>
  <c r="AO22" i="4" a="1"/>
  <c r="AO22" i="4" s="1"/>
  <c r="AO23" i="4" s="1" a="1"/>
  <c r="AO23" i="4" s="1"/>
  <c r="AO24" i="4" s="1" a="1"/>
  <c r="AO24" i="4" s="1"/>
  <c r="AQ8" i="16"/>
  <c r="AP45" i="4"/>
  <c r="AP21" i="4" a="1"/>
  <c r="AP21" i="4" s="1"/>
  <c r="AP22" i="4" s="1" a="1"/>
  <c r="AP22" i="4" s="1"/>
  <c r="AP44" i="4"/>
  <c r="AP43" i="4"/>
  <c r="AP42" i="4"/>
  <c r="AP37" i="4"/>
  <c r="AP41" i="4"/>
  <c r="AP36" i="4"/>
  <c r="AP38" i="4"/>
  <c r="AP35" i="4"/>
  <c r="AP13" i="4" a="1"/>
  <c r="AP13" i="4" s="1"/>
  <c r="AP39" i="4"/>
  <c r="AP27" i="4" a="1"/>
  <c r="AP27" i="4" s="1"/>
  <c r="AN29" i="4" a="1"/>
  <c r="AN29" i="4" s="1"/>
  <c r="AN30" i="4" s="1" a="1"/>
  <c r="AN30" i="4" s="1"/>
  <c r="AL10" i="4" a="1"/>
  <c r="AL10" i="4" s="1"/>
  <c r="AM78" i="4"/>
  <c r="AM50" i="4" a="1"/>
  <c r="AM50" i="4" s="1"/>
  <c r="AM64" i="4"/>
  <c r="AN84" i="4"/>
  <c r="AN56" i="4" a="1"/>
  <c r="AN56" i="4" s="1"/>
  <c r="AN70" i="4"/>
  <c r="AL17" i="4" a="1"/>
  <c r="AL17" i="4" s="1"/>
  <c r="AM79" i="4" l="1"/>
  <c r="AM51" i="4" a="1"/>
  <c r="AM51" i="4" s="1"/>
  <c r="AP7" i="4" a="1"/>
  <c r="AP7" i="4" s="1"/>
  <c r="AP8" i="4" s="1" a="1"/>
  <c r="AP8" i="4" s="1"/>
  <c r="AP64" i="4" s="1"/>
  <c r="AP28" i="4" a="1"/>
  <c r="AP28" i="4" s="1"/>
  <c r="AP29" i="4" s="1" a="1"/>
  <c r="AP29" i="4" s="1"/>
  <c r="AM80" i="4"/>
  <c r="AM52" i="4" a="1"/>
  <c r="AM52" i="4" s="1"/>
  <c r="AM66" i="4"/>
  <c r="AM11" i="4" a="1"/>
  <c r="AM11" i="4" s="1"/>
  <c r="AM81" i="4" s="1"/>
  <c r="AP23" i="4" a="1"/>
  <c r="AP23" i="4" s="1"/>
  <c r="AP24" i="4" s="1" a="1"/>
  <c r="AP24" i="4" s="1"/>
  <c r="AP25" i="4" s="1" a="1"/>
  <c r="AP25" i="4" s="1"/>
  <c r="AM65" i="4"/>
  <c r="AL87" i="4"/>
  <c r="AL59" i="4" a="1"/>
  <c r="AL59" i="4" s="1"/>
  <c r="AL73" i="4"/>
  <c r="AO8" i="4" a="1"/>
  <c r="AO8" i="4" s="1"/>
  <c r="AO9" i="4" s="1" a="1"/>
  <c r="AO9" i="4" s="1"/>
  <c r="AK81" i="4"/>
  <c r="AK67" i="4"/>
  <c r="AK53" i="4" a="1"/>
  <c r="AK53" i="4" s="1"/>
  <c r="AN87" i="4"/>
  <c r="AN73" i="4"/>
  <c r="AN78" i="4"/>
  <c r="AN64" i="4"/>
  <c r="AN50" i="4" a="1"/>
  <c r="AN50" i="4" s="1"/>
  <c r="AP69" i="4"/>
  <c r="AP83" i="4"/>
  <c r="AP55" i="4" a="1"/>
  <c r="AP55" i="4" s="1"/>
  <c r="AN9" i="4" a="1"/>
  <c r="AN9" i="4" s="1"/>
  <c r="AO31" i="4" a="1"/>
  <c r="AO31" i="4" s="1"/>
  <c r="AO85" i="4"/>
  <c r="AO57" i="4" a="1"/>
  <c r="AO57" i="4" s="1"/>
  <c r="AO71" i="4"/>
  <c r="AO16" i="4" a="1"/>
  <c r="AO16" i="4" s="1"/>
  <c r="AO17" i="4" s="1" a="1"/>
  <c r="AO17" i="4" s="1"/>
  <c r="AL80" i="4"/>
  <c r="AL66" i="4"/>
  <c r="AL52" i="4" a="1"/>
  <c r="AL52" i="4" s="1"/>
  <c r="AP14" i="4" a="1"/>
  <c r="AP14" i="4" s="1"/>
  <c r="AP15" i="4" s="1" a="1"/>
  <c r="AP15" i="4" s="1"/>
  <c r="AN58" i="4" a="1"/>
  <c r="AN58" i="4" s="1"/>
  <c r="AN72" i="4"/>
  <c r="AN86" i="4"/>
  <c r="AO25" i="4" a="1"/>
  <c r="AO25" i="4" s="1"/>
  <c r="AN31" i="4" a="1"/>
  <c r="AN31" i="4" s="1"/>
  <c r="AN59" i="4" s="1" a="1"/>
  <c r="AN59" i="4" s="1"/>
  <c r="AL11" i="4" a="1"/>
  <c r="AL11" i="4" s="1"/>
  <c r="AN57" i="4" a="1"/>
  <c r="AN57" i="4" s="1"/>
  <c r="AP63" i="4" l="1"/>
  <c r="AP49" i="4" a="1"/>
  <c r="AP49" i="4" s="1"/>
  <c r="AP9" i="4" a="1"/>
  <c r="AP9" i="4" s="1"/>
  <c r="AP65" i="4" s="1"/>
  <c r="AP77" i="4"/>
  <c r="AP78" i="4"/>
  <c r="AP50" i="4" a="1"/>
  <c r="AP50" i="4" s="1"/>
  <c r="AP30" i="4" a="1"/>
  <c r="AP30" i="4" s="1"/>
  <c r="AP31" i="4" s="1" a="1"/>
  <c r="AP31" i="4" s="1"/>
  <c r="AM67" i="4"/>
  <c r="AM53" i="4" a="1"/>
  <c r="AM53" i="4" s="1"/>
  <c r="AP85" i="4"/>
  <c r="AP71" i="4"/>
  <c r="AP57" i="4" a="1"/>
  <c r="AP57" i="4" s="1"/>
  <c r="AO87" i="4"/>
  <c r="AO73" i="4"/>
  <c r="AO59" i="4" a="1"/>
  <c r="AO59" i="4" s="1"/>
  <c r="AO79" i="4"/>
  <c r="AO51" i="4" a="1"/>
  <c r="AO51" i="4" s="1"/>
  <c r="AO65" i="4"/>
  <c r="AL81" i="4"/>
  <c r="AL53" i="4" a="1"/>
  <c r="AL53" i="4" s="1"/>
  <c r="AL67" i="4"/>
  <c r="AO10" i="4" a="1"/>
  <c r="AO10" i="4" s="1"/>
  <c r="AN79" i="4"/>
  <c r="AN51" i="4" a="1"/>
  <c r="AN51" i="4" s="1"/>
  <c r="AN65" i="4"/>
  <c r="AN10" i="4" a="1"/>
  <c r="AN10" i="4" s="1"/>
  <c r="AN11" i="4" s="1" a="1"/>
  <c r="AN11" i="4" s="1"/>
  <c r="AP70" i="4"/>
  <c r="AP84" i="4"/>
  <c r="AP56" i="4" a="1"/>
  <c r="AP56" i="4" s="1"/>
  <c r="AP16" i="4" a="1"/>
  <c r="AP16" i="4" s="1"/>
  <c r="AO86" i="4"/>
  <c r="AO58" i="4" a="1"/>
  <c r="AO58" i="4" s="1"/>
  <c r="AO72" i="4"/>
  <c r="AO78" i="4"/>
  <c r="AO50" i="4" a="1"/>
  <c r="AO50" i="4" s="1"/>
  <c r="AO64" i="4"/>
  <c r="AP10" i="4" l="1" a="1"/>
  <c r="AP10" i="4" s="1"/>
  <c r="AP80" i="4" s="1"/>
  <c r="AP79" i="4"/>
  <c r="AP51" i="4" a="1"/>
  <c r="AP51" i="4" s="1"/>
  <c r="AN81" i="4"/>
  <c r="AN53" i="4" a="1"/>
  <c r="AN53" i="4" s="1"/>
  <c r="AN67" i="4"/>
  <c r="AO80" i="4"/>
  <c r="AO52" i="4" a="1"/>
  <c r="AO52" i="4" s="1"/>
  <c r="AO66" i="4"/>
  <c r="AP58" i="4" a="1"/>
  <c r="AP58" i="4" s="1"/>
  <c r="AP72" i="4"/>
  <c r="AP86" i="4"/>
  <c r="AN52" i="4" a="1"/>
  <c r="AN52" i="4" s="1"/>
  <c r="AN80" i="4"/>
  <c r="AN66" i="4"/>
  <c r="AP17" i="4" a="1"/>
  <c r="AP17" i="4" s="1"/>
  <c r="AO11" i="4" a="1"/>
  <c r="AO11" i="4" s="1"/>
  <c r="AP11" i="4" l="1" a="1"/>
  <c r="AP11" i="4" s="1"/>
  <c r="AP67" i="4" s="1"/>
  <c r="AP66" i="4"/>
  <c r="AP52" i="4" a="1"/>
  <c r="AP52" i="4" s="1"/>
  <c r="AP87" i="4"/>
  <c r="AP73" i="4"/>
  <c r="AP59" i="4" a="1"/>
  <c r="AP59" i="4" s="1"/>
  <c r="AO67" i="4"/>
  <c r="AO81" i="4"/>
  <c r="AO53" i="4" a="1"/>
  <c r="AO53" i="4" s="1"/>
  <c r="AP53" i="4" l="1" a="1"/>
  <c r="AP53" i="4" s="1"/>
  <c r="AP8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<sst xmlns="http://schemas.openxmlformats.org/spreadsheetml/2006/main" count="12863" uniqueCount="649">
  <si>
    <t>Question</t>
  </si>
  <si>
    <t>Answer</t>
  </si>
  <si>
    <t>Question 7</t>
  </si>
  <si>
    <t>Question 8</t>
  </si>
  <si>
    <t>Question 9</t>
  </si>
  <si>
    <t>Question 10</t>
  </si>
  <si>
    <t>Is the area a key fishing ground?</t>
  </si>
  <si>
    <t>Yes, biodiversity indices are very high in the area</t>
  </si>
  <si>
    <t>Biodiversity indices are fairly high in the area</t>
  </si>
  <si>
    <t xml:space="preserve"> a good chunk of the catch originates from the area, both there are much more important areas</t>
  </si>
  <si>
    <t>A majority of the commercial catch originate from the area</t>
  </si>
  <si>
    <t>A siginifcant part of the commercial catch orginates from the area</t>
  </si>
  <si>
    <t>The area has some importance for biodiveristy</t>
  </si>
  <si>
    <t>The area has very minor importance for biodiveristy</t>
  </si>
  <si>
    <t>Biodiversity indices are very low for the area and has (almost no) importance for biodiversity</t>
  </si>
  <si>
    <t>Is the area important for biodiversity?</t>
  </si>
  <si>
    <t>Question ID</t>
  </si>
  <si>
    <t>Question 11</t>
  </si>
  <si>
    <t>Question 12</t>
  </si>
  <si>
    <t>Question 13</t>
  </si>
  <si>
    <t>Question 14</t>
  </si>
  <si>
    <t>Question 15</t>
  </si>
  <si>
    <t>Only some commercial catches originate from the area</t>
  </si>
  <si>
    <t>Almost no commercial catch originates from the area</t>
  </si>
  <si>
    <t>Question_1</t>
  </si>
  <si>
    <t>Question_2</t>
  </si>
  <si>
    <t>Question_3</t>
  </si>
  <si>
    <t>Question_4</t>
  </si>
  <si>
    <t>Question_5</t>
  </si>
  <si>
    <t>Question_6</t>
  </si>
  <si>
    <t>Question_7</t>
  </si>
  <si>
    <t>Question_8</t>
  </si>
  <si>
    <t>Question_9</t>
  </si>
  <si>
    <t>Question_10</t>
  </si>
  <si>
    <t>Question_11</t>
  </si>
  <si>
    <t>Question_12</t>
  </si>
  <si>
    <t>Question_13</t>
  </si>
  <si>
    <t>Question_14</t>
  </si>
  <si>
    <t>Question_15</t>
  </si>
  <si>
    <t>What is the nursery quality of the area?</t>
  </si>
  <si>
    <t>The area is a key nursery environment</t>
  </si>
  <si>
    <t>The area is known to host a wide range of juvenile stages for many commercial fish</t>
  </si>
  <si>
    <t>The area can serve as nursery environment i the absence of better</t>
  </si>
  <si>
    <t>No nursery functies of the area are known</t>
  </si>
  <si>
    <t>the area only marginally affects the growth of juvenile marine species</t>
  </si>
  <si>
    <t>Is the area know for its touristic (e.g. aesthetic) value?</t>
  </si>
  <si>
    <t>The area is used extensively for sigthings of birds</t>
  </si>
  <si>
    <t>The area is used occasionally for recreative fishing tours</t>
  </si>
  <si>
    <t>The area is not or only marginally of touristic value</t>
  </si>
  <si>
    <t>Impact on Variables:</t>
  </si>
  <si>
    <t>Biodiversity</t>
  </si>
  <si>
    <t>Economic Revenue</t>
  </si>
  <si>
    <t>The area is occasionally used for water sports</t>
  </si>
  <si>
    <t>Variable</t>
  </si>
  <si>
    <t>Total Impact score</t>
  </si>
  <si>
    <t>Key Impact Questions</t>
  </si>
  <si>
    <t>Key Impact Answers</t>
  </si>
  <si>
    <t>Key Impact Values</t>
  </si>
  <si>
    <t>Impact Score</t>
  </si>
  <si>
    <t>Key Positive Contributor (3rd)</t>
  </si>
  <si>
    <t>Key Positive Contributor (2nd)</t>
  </si>
  <si>
    <t>Key Negative Contributor (2nd)</t>
  </si>
  <si>
    <t>Key Negative Contributor (3rd)</t>
  </si>
  <si>
    <t>Key Positive Contributor (Top)</t>
  </si>
  <si>
    <t>Key Negative Contributor (Top)</t>
  </si>
  <si>
    <t>Key Positive Contributer (2nd)</t>
  </si>
  <si>
    <t>Key Positive Contributer (3rd)</t>
  </si>
  <si>
    <t>Key Positive Contributer (4th)</t>
  </si>
  <si>
    <t>Key Positive Contributer (5th)</t>
  </si>
  <si>
    <t>Key Negative Contributer (4th)</t>
  </si>
  <si>
    <t>Key Negative Contributer (5th)</t>
  </si>
  <si>
    <t>Is the area used as important shipping area?</t>
  </si>
  <si>
    <t>The area is used as national shipping route</t>
  </si>
  <si>
    <t>The area is occasionally used as shipping route</t>
  </si>
  <si>
    <t>the area has little to no value as shipping route</t>
  </si>
  <si>
    <t>The area is position on a major international shipping route and provides access to major harbours</t>
  </si>
  <si>
    <t>The area is position on a major international shipping route but the route can be relayed</t>
  </si>
  <si>
    <t>Key Impact  Explanations</t>
  </si>
  <si>
    <t>The area is a well known dive and/or snorkel site</t>
  </si>
  <si>
    <t>Explanation Economic Vs key fishing ground 1</t>
  </si>
  <si>
    <t>Explanation Economic Vs key fishing ground 2</t>
  </si>
  <si>
    <t>Explanation Economic Vs key fishing ground 3</t>
  </si>
  <si>
    <t>Explanation Economic Vs key fishing ground 4</t>
  </si>
  <si>
    <t>Explanation Economic Vs key fishing ground 5</t>
  </si>
  <si>
    <t>Explanation Economic Vs BiodiImp 1</t>
  </si>
  <si>
    <t>Explanation Economic Vs BiodiImp 2</t>
  </si>
  <si>
    <t>Explanation Economic Vs BiodiImp 3</t>
  </si>
  <si>
    <t>Explanation Economic Vs BiodiImp 4</t>
  </si>
  <si>
    <t>Explanation Economic Vs BiodiImp 5</t>
  </si>
  <si>
    <t>Explanation Economic Vs Nursery 1</t>
  </si>
  <si>
    <t>Explanation Economic Vs Nursery 2</t>
  </si>
  <si>
    <t>Explanation Economic Vs Nursery 3</t>
  </si>
  <si>
    <t>Explanation Economic Vs Nursery 4</t>
  </si>
  <si>
    <t>Explanation Economic Vs Nursery 5</t>
  </si>
  <si>
    <t>Explanation Economic Vs TourValue 1</t>
  </si>
  <si>
    <t>Explanation Economic Vs TourValue 2</t>
  </si>
  <si>
    <t>Explanation Economic Vs TourValue 3</t>
  </si>
  <si>
    <t>Explanation Economic Vs TourValue 4</t>
  </si>
  <si>
    <t>Explanation Economic Vs TourValue 5</t>
  </si>
  <si>
    <t>Explanation Economic Vs Shipping 1</t>
  </si>
  <si>
    <t>Explanation Economic Vs Shipping 2</t>
  </si>
  <si>
    <t>Explanation Economic Vs Shipping 3</t>
  </si>
  <si>
    <t>Explanation Economic Vs Shipping 4</t>
  </si>
  <si>
    <t>Explanation Economic Vs Shipping 5</t>
  </si>
  <si>
    <t>Explanation Biodiv Vs Shipping 1</t>
  </si>
  <si>
    <t>Explanation Biodiv Vs Shipping 2</t>
  </si>
  <si>
    <t>Explanation Biodiv Vs Shipping 3</t>
  </si>
  <si>
    <t>Explanation Biodiv Vs Shipping 4</t>
  </si>
  <si>
    <t>Explanation Biodiv Vs Shipping 5</t>
  </si>
  <si>
    <t>Explanation Var III Vs Shipping 1</t>
  </si>
  <si>
    <t>Explanation Var III Vs Shipping 2</t>
  </si>
  <si>
    <t>Explanation Var III Vs Shipping 3</t>
  </si>
  <si>
    <t>Explanation Var III Vs Shipping 4</t>
  </si>
  <si>
    <t>Explanation Var III Vs Shipping 5</t>
  </si>
  <si>
    <t>Explanation VAR IV Vs Shipping 1</t>
  </si>
  <si>
    <t>Explanation ETC Vs Shipping 1</t>
  </si>
  <si>
    <t>Explanation ETC Vs Shipping 2</t>
  </si>
  <si>
    <t>Explanation ETC Vs Shipping 3</t>
  </si>
  <si>
    <t>Explanation ETC Vs Shipping 4</t>
  </si>
  <si>
    <t>Explanation ETC Vs Shipping 5</t>
  </si>
  <si>
    <t>Explanation VAR IV Vs Shipping 2</t>
  </si>
  <si>
    <t>Explanation VAR IV Vs Shipping 3</t>
  </si>
  <si>
    <t>Explanation VAR IV Vs Shipping 4</t>
  </si>
  <si>
    <t>Explanation VAR IV Vs Shipping 5</t>
  </si>
  <si>
    <t>Explanation Biodiv. VS Key Fishing Ground 1</t>
  </si>
  <si>
    <t>Explanation Biodiv. VS Key Fishing Ground 2</t>
  </si>
  <si>
    <t>Explanation Biodiv. VS Key Fishing Ground 3</t>
  </si>
  <si>
    <t>Explanation Biodiv. VS Key Fishing Ground 4</t>
  </si>
  <si>
    <t>Explanation Biodiv. VS Key Fishing Ground 5</t>
  </si>
  <si>
    <t>Explanation Var III vs Key Fishing Ground 1</t>
  </si>
  <si>
    <t>Explanation Var III vs Key Fishing Ground 2</t>
  </si>
  <si>
    <t>Explanation Var III vs Key Fishing Ground 3</t>
  </si>
  <si>
    <t>Explanation Var III vs Key Fishing Ground 4</t>
  </si>
  <si>
    <t>Explanation Var III vs Key Fishing Ground 5</t>
  </si>
  <si>
    <t>Explanation Var IV vs Key Fishing Ground 1</t>
  </si>
  <si>
    <t>Explanation Var IV vs Key Fishing Ground 2</t>
  </si>
  <si>
    <t>Explanation Var IV vs Key Fishing Ground 3</t>
  </si>
  <si>
    <t>Explanation Var IV vs Key Fishing Ground 4</t>
  </si>
  <si>
    <t>Explanation Var IV vs Key Fishing Ground 5</t>
  </si>
  <si>
    <t>Explanation ETC. VS Key Fishing Ground 1</t>
  </si>
  <si>
    <t>Explanation ETC. VS Key Fishing Ground 2</t>
  </si>
  <si>
    <t>Explanation ETC. VS Key Fishing Ground 3</t>
  </si>
  <si>
    <t>Explanation ETC. VS Key Fishing Ground 4</t>
  </si>
  <si>
    <t>Explanation ETC. VS Key Fishing Ground 5</t>
  </si>
  <si>
    <t>Explanation Biodiv Vs BiodiImp 1</t>
  </si>
  <si>
    <t>Explanation Biodiv Vs BiodiImp 2</t>
  </si>
  <si>
    <t>Explanation Biodiv Vs BiodiImp 3</t>
  </si>
  <si>
    <t>Explanation Biodiv Vs BiodiImp 4</t>
  </si>
  <si>
    <t>Explanation Biodiv Vs BiodiImp 5</t>
  </si>
  <si>
    <t>Explanation Biodiv Vs Nursery 1</t>
  </si>
  <si>
    <t>Explanation Biodiv Vs Nursery 2</t>
  </si>
  <si>
    <t>Explanation Biodiv Vs Nursery 3</t>
  </si>
  <si>
    <t>Explanation Biodiv Vs Nursery 4</t>
  </si>
  <si>
    <t>Explanation Biodiv Vs Nursery 5</t>
  </si>
  <si>
    <t>Explanation BioDiv Vs TourValue 1</t>
  </si>
  <si>
    <t>Explanation BioDiv Vs TourValue 2</t>
  </si>
  <si>
    <t>Explanation BioDiv Vs TourValue 3</t>
  </si>
  <si>
    <t>Explanation BioDiv Vs TourValue 4</t>
  </si>
  <si>
    <t>Explanation BioDiv Vs TourValue 5</t>
  </si>
  <si>
    <t>Explanation Var III Vs BiodiImp 1</t>
  </si>
  <si>
    <t>Explanation Var III Vs BiodiImp 2</t>
  </si>
  <si>
    <t>Explanation Var III Vs BiodiImp 3</t>
  </si>
  <si>
    <t>Explanation Var III Vs BiodiImp 4</t>
  </si>
  <si>
    <t>Explanation Var III Vs BiodiImp 5</t>
  </si>
  <si>
    <t>Explanation Var III Vs Nursery 1</t>
  </si>
  <si>
    <t>Explanation Var III Vs Nursery 2</t>
  </si>
  <si>
    <t>Explanation Var III Vs Nursery 3</t>
  </si>
  <si>
    <t>Explanation Var III Vs Nursery 4</t>
  </si>
  <si>
    <t>Explanation Var III Vs Nursery 5</t>
  </si>
  <si>
    <t>Explanation Var III Vs TourValue 1</t>
  </si>
  <si>
    <t>Explanation Var III Vs TourValue 2</t>
  </si>
  <si>
    <t>Explanation Var III Vs TourValue 3</t>
  </si>
  <si>
    <t>Explanation Var III Vs TourValue 4</t>
  </si>
  <si>
    <t>Explanation Var III Vs TourValue 5</t>
  </si>
  <si>
    <t>Explanation Var IV Vs BiodiImp 1</t>
  </si>
  <si>
    <t>Explanation Var IV Vs BiodiImp 2</t>
  </si>
  <si>
    <t>Explanation Var IV Vs BiodiImp 3</t>
  </si>
  <si>
    <t>Explanation Var IV Vs BiodiImp 4</t>
  </si>
  <si>
    <t>Explanation Var IV Vs BiodiImp 5</t>
  </si>
  <si>
    <t>Explanation Var IV Vs Nursery 1</t>
  </si>
  <si>
    <t>Explanation Var IV Vs Nursery 2</t>
  </si>
  <si>
    <t>Explanation Var IV Vs Nursery 3</t>
  </si>
  <si>
    <t>Explanation Var IV Vs Nursery 4</t>
  </si>
  <si>
    <t>Explanation Var IV Vs Nursery 5</t>
  </si>
  <si>
    <t>Explanation Var IV Vs TourValue 1</t>
  </si>
  <si>
    <t>Explanation Var IV Vs TourValue 2</t>
  </si>
  <si>
    <t>Explanation Var IV Vs TourValue 3</t>
  </si>
  <si>
    <t>Explanation Var IV Vs TourValue 4</t>
  </si>
  <si>
    <t>Explanation Var IV Vs TourValue 5</t>
  </si>
  <si>
    <t>Explanation ETC Vs BiodiImp 1</t>
  </si>
  <si>
    <t>Explanation ETC Vs BiodiImp 2</t>
  </si>
  <si>
    <t>Explanation ETC Vs BiodiImp 3</t>
  </si>
  <si>
    <t>Explanation ETC Vs BiodiImp 4</t>
  </si>
  <si>
    <t>Explanation ETC Vs BiodiImp 5</t>
  </si>
  <si>
    <t>Explanation ETC Vs Nursery 1</t>
  </si>
  <si>
    <t>Explanation ETC Vs Nursery 2</t>
  </si>
  <si>
    <t>Explanation ETC Vs Nursery 3</t>
  </si>
  <si>
    <t>Explanation ETC Vs Nursery 4</t>
  </si>
  <si>
    <t>Explanation ETC Vs Nursery 5</t>
  </si>
  <si>
    <t>Explanation ETC Vs TourValue 1</t>
  </si>
  <si>
    <t>Explanation ETC Vs TourValue 2</t>
  </si>
  <si>
    <t>Explanation ETC Vs TourValue 3</t>
  </si>
  <si>
    <t>Explanation ETC Vs TourValue 4</t>
  </si>
  <si>
    <t>Explanation ETC Vs TourValue 5</t>
  </si>
  <si>
    <t>Key Characteristics Contributing  to Impacts</t>
  </si>
  <si>
    <t>Rank No.</t>
  </si>
  <si>
    <t>Select Variable of interest:</t>
  </si>
  <si>
    <t>Key Contributing Question</t>
  </si>
  <si>
    <t>Key Contributing Answer</t>
  </si>
  <si>
    <t>Explanation of Key Impact</t>
  </si>
  <si>
    <t>Question_16</t>
  </si>
  <si>
    <t>Question_17</t>
  </si>
  <si>
    <t>Question 16</t>
  </si>
  <si>
    <t>Question_18</t>
  </si>
  <si>
    <t>Question 17</t>
  </si>
  <si>
    <t>Question_19</t>
  </si>
  <si>
    <t>Question 18</t>
  </si>
  <si>
    <t>Question_20</t>
  </si>
  <si>
    <t>Question 19</t>
  </si>
  <si>
    <t>Question_21</t>
  </si>
  <si>
    <t>Question 20</t>
  </si>
  <si>
    <t>Question_22</t>
  </si>
  <si>
    <t>Question 21</t>
  </si>
  <si>
    <t>Question_23</t>
  </si>
  <si>
    <t>Question 22</t>
  </si>
  <si>
    <t>Question_24</t>
  </si>
  <si>
    <t>Question 23</t>
  </si>
  <si>
    <t>Question_25</t>
  </si>
  <si>
    <t>Question 24</t>
  </si>
  <si>
    <t>Question_26</t>
  </si>
  <si>
    <t>Question 25</t>
  </si>
  <si>
    <t>Question_27</t>
  </si>
  <si>
    <t>Question_28</t>
  </si>
  <si>
    <t>Question 26</t>
  </si>
  <si>
    <t>Question_29</t>
  </si>
  <si>
    <t>Question 27</t>
  </si>
  <si>
    <t>Question_30</t>
  </si>
  <si>
    <t>Question 28</t>
  </si>
  <si>
    <t>Question_31</t>
  </si>
  <si>
    <t>Question 29</t>
  </si>
  <si>
    <t>Question_32</t>
  </si>
  <si>
    <t>Question 30</t>
  </si>
  <si>
    <t>Question_33</t>
  </si>
  <si>
    <t>Question 31</t>
  </si>
  <si>
    <t>Question_34</t>
  </si>
  <si>
    <t>Question 32</t>
  </si>
  <si>
    <t>Question_35</t>
  </si>
  <si>
    <t>Question 33</t>
  </si>
  <si>
    <t>Question_36</t>
  </si>
  <si>
    <t>Question 34</t>
  </si>
  <si>
    <t>Question_37</t>
  </si>
  <si>
    <t>Question 35</t>
  </si>
  <si>
    <t>Question_38</t>
  </si>
  <si>
    <t>Question_39</t>
  </si>
  <si>
    <t>Question 36</t>
  </si>
  <si>
    <t>Question_40</t>
  </si>
  <si>
    <t>Question 37</t>
  </si>
  <si>
    <t>Question_41</t>
  </si>
  <si>
    <t>Question 38</t>
  </si>
  <si>
    <t>Question_42</t>
  </si>
  <si>
    <t>Question 39</t>
  </si>
  <si>
    <t>Question_43</t>
  </si>
  <si>
    <t>Question 40</t>
  </si>
  <si>
    <t>Question_44</t>
  </si>
  <si>
    <t>Question 41</t>
  </si>
  <si>
    <t>Question_45</t>
  </si>
  <si>
    <t>Question 42</t>
  </si>
  <si>
    <t>Question_46</t>
  </si>
  <si>
    <t>Question 43</t>
  </si>
  <si>
    <t>Question_47</t>
  </si>
  <si>
    <t>Question 44</t>
  </si>
  <si>
    <t>Question_48</t>
  </si>
  <si>
    <t>Question 45</t>
  </si>
  <si>
    <t>Question_49</t>
  </si>
  <si>
    <t>Question_50</t>
  </si>
  <si>
    <t>Question 46</t>
  </si>
  <si>
    <t>Question 47</t>
  </si>
  <si>
    <t>Question 48</t>
  </si>
  <si>
    <t>Question 49</t>
  </si>
  <si>
    <t>Question 50</t>
  </si>
  <si>
    <t>END OF CONTRIBUTER INTERFACE</t>
  </si>
  <si>
    <t>Answer q7_1</t>
  </si>
  <si>
    <t>Answer q7_2</t>
  </si>
  <si>
    <t>Answer q7_3</t>
  </si>
  <si>
    <t>Answer q7_4</t>
  </si>
  <si>
    <t>Answer q7_5</t>
  </si>
  <si>
    <t>Answer q8_1</t>
  </si>
  <si>
    <t>Answer q9_1</t>
  </si>
  <si>
    <t>Answer q10_1</t>
  </si>
  <si>
    <t>Answer q8_2</t>
  </si>
  <si>
    <t>Answer q9_2</t>
  </si>
  <si>
    <t>Answer q10_2</t>
  </si>
  <si>
    <t>Answer q11_1</t>
  </si>
  <si>
    <t>Answer q12_1</t>
  </si>
  <si>
    <t>Answer q13_1</t>
  </si>
  <si>
    <t>Answer q14_1</t>
  </si>
  <si>
    <t>Answer q15_1</t>
  </si>
  <si>
    <t>Answer q16_1</t>
  </si>
  <si>
    <t>Answer q17_1</t>
  </si>
  <si>
    <t>Answer q18_1</t>
  </si>
  <si>
    <t>Answer q19_1</t>
  </si>
  <si>
    <t>Answer q20_1</t>
  </si>
  <si>
    <t>Answer q21_1</t>
  </si>
  <si>
    <t>Answer q8_3</t>
  </si>
  <si>
    <t>Answer q8_4</t>
  </si>
  <si>
    <t>Answer q8_5</t>
  </si>
  <si>
    <t>Answer q9_3</t>
  </si>
  <si>
    <t>Answer q9_4</t>
  </si>
  <si>
    <t>Answer q9_5</t>
  </si>
  <si>
    <t>Answer q10_3</t>
  </si>
  <si>
    <t>Answer q10_4</t>
  </si>
  <si>
    <t>Answer q10_5</t>
  </si>
  <si>
    <t>Answer q11_2</t>
  </si>
  <si>
    <t>Answer q11_3</t>
  </si>
  <si>
    <t>Answer q11_4</t>
  </si>
  <si>
    <t>Answer q11_5</t>
  </si>
  <si>
    <t>Answer q12_2</t>
  </si>
  <si>
    <t>Answer q12_3</t>
  </si>
  <si>
    <t>Answer q12_4</t>
  </si>
  <si>
    <t>Answer q12_5</t>
  </si>
  <si>
    <t>Answer q13_2</t>
  </si>
  <si>
    <t>Answer q13_3</t>
  </si>
  <si>
    <t>Answer q13_4</t>
  </si>
  <si>
    <t>Answer q13_5</t>
  </si>
  <si>
    <t>Answer q14_2</t>
  </si>
  <si>
    <t>Answer q14_3</t>
  </si>
  <si>
    <t>Answer q14_4</t>
  </si>
  <si>
    <t>Answer q14_5</t>
  </si>
  <si>
    <t>Answer q15_2</t>
  </si>
  <si>
    <t>Answer q15_3</t>
  </si>
  <si>
    <t>Answer q15_4</t>
  </si>
  <si>
    <t>Answer q15_5</t>
  </si>
  <si>
    <t>Answer q16_2</t>
  </si>
  <si>
    <t>Answer q16_3</t>
  </si>
  <si>
    <t>Answer q16_4</t>
  </si>
  <si>
    <t>Answer q16_5</t>
  </si>
  <si>
    <t>Answer q17_2</t>
  </si>
  <si>
    <t>Answer q17_3</t>
  </si>
  <si>
    <t>Answer q17_4</t>
  </si>
  <si>
    <t>Answer q17_5</t>
  </si>
  <si>
    <t>Answer q18_2</t>
  </si>
  <si>
    <t>Answer q18_3</t>
  </si>
  <si>
    <t>Answer q18_4</t>
  </si>
  <si>
    <t>Answer q18_5</t>
  </si>
  <si>
    <t>Answer q19_2</t>
  </si>
  <si>
    <t>Answer q19_3</t>
  </si>
  <si>
    <t>Answer q19_4</t>
  </si>
  <si>
    <t>Answer q19_5</t>
  </si>
  <si>
    <t>Answer q20_2</t>
  </si>
  <si>
    <t>Answer q20_3</t>
  </si>
  <si>
    <t>Answer q20_4</t>
  </si>
  <si>
    <t>Answer q20_5</t>
  </si>
  <si>
    <t>Answer q21_2</t>
  </si>
  <si>
    <t>Answer q21_3</t>
  </si>
  <si>
    <t>Answer q21_4</t>
  </si>
  <si>
    <t>Answer q21_5</t>
  </si>
  <si>
    <t>End of Contributer Interface</t>
  </si>
  <si>
    <t>Answer q22_1</t>
  </si>
  <si>
    <t>Answer q23_1</t>
  </si>
  <si>
    <t>Answer q24_1</t>
  </si>
  <si>
    <t>Answer q25_1</t>
  </si>
  <si>
    <t>Answer q26_1</t>
  </si>
  <si>
    <t>Answer q27_1</t>
  </si>
  <si>
    <t>Answer q28_1</t>
  </si>
  <si>
    <t>Answer q29_1</t>
  </si>
  <si>
    <t>Answer q30_1</t>
  </si>
  <si>
    <t>Answer q31_1</t>
  </si>
  <si>
    <t>Answer q32_1</t>
  </si>
  <si>
    <t>Answer q33_1</t>
  </si>
  <si>
    <t>Answer q33_2</t>
  </si>
  <si>
    <t>Answer q35_1</t>
  </si>
  <si>
    <t>Answer q34_1</t>
  </si>
  <si>
    <t>Answer q36_1</t>
  </si>
  <si>
    <t>Answer q37_1</t>
  </si>
  <si>
    <t>Answer q38_1</t>
  </si>
  <si>
    <t>Answer q39_1</t>
  </si>
  <si>
    <t>Answer q40_1</t>
  </si>
  <si>
    <t>Answer q41_1</t>
  </si>
  <si>
    <t>Answer q42_1</t>
  </si>
  <si>
    <t>Answer q43_1</t>
  </si>
  <si>
    <t>Answer q44_1</t>
  </si>
  <si>
    <t>Answer q45_1</t>
  </si>
  <si>
    <t>Answer q46_1</t>
  </si>
  <si>
    <t>Answer q47_1</t>
  </si>
  <si>
    <t>Answer q48_1</t>
  </si>
  <si>
    <t>Answer q49_1</t>
  </si>
  <si>
    <t>Answer q50_1</t>
  </si>
  <si>
    <t>Answer q22_2</t>
  </si>
  <si>
    <t>Answer q22_3</t>
  </si>
  <si>
    <t>Answer q22_4</t>
  </si>
  <si>
    <t>Answer q22_5</t>
  </si>
  <si>
    <t>Answer q23_2</t>
  </si>
  <si>
    <t>Answer q23_3</t>
  </si>
  <si>
    <t>Answer q23_4</t>
  </si>
  <si>
    <t>Answer q23_5</t>
  </si>
  <si>
    <t>Answer q24_2</t>
  </si>
  <si>
    <t>Answer q24_3</t>
  </si>
  <si>
    <t>Answer q24_4</t>
  </si>
  <si>
    <t>Answer q24_5</t>
  </si>
  <si>
    <t>Answer q25_2</t>
  </si>
  <si>
    <t>Answer q25_3</t>
  </si>
  <si>
    <t>Answer q25_4</t>
  </si>
  <si>
    <t>Answer q25_5</t>
  </si>
  <si>
    <t>Answer q26_2</t>
  </si>
  <si>
    <t>Answer q26_3</t>
  </si>
  <si>
    <t>Answer q26_4</t>
  </si>
  <si>
    <t>Answer q26_5</t>
  </si>
  <si>
    <t>Answer q27_2</t>
  </si>
  <si>
    <t>Answer q27_3</t>
  </si>
  <si>
    <t>Answer q27_4</t>
  </si>
  <si>
    <t>Answer q27_5</t>
  </si>
  <si>
    <t>Answer q28_2</t>
  </si>
  <si>
    <t>Answer q28_3</t>
  </si>
  <si>
    <t>Answer q28_4</t>
  </si>
  <si>
    <t>Answer q28_5</t>
  </si>
  <si>
    <t>Answer q29_2</t>
  </si>
  <si>
    <t>Answer q29_3</t>
  </si>
  <si>
    <t>Answer q29_4</t>
  </si>
  <si>
    <t>Answer q29_5</t>
  </si>
  <si>
    <t>Answer q30_2</t>
  </si>
  <si>
    <t>Answer q30_3</t>
  </si>
  <si>
    <t>Answer q30_4</t>
  </si>
  <si>
    <t>Answer q30_5</t>
  </si>
  <si>
    <t>Answer q31_2</t>
  </si>
  <si>
    <t>Answer q31_3</t>
  </si>
  <si>
    <t>Answer q31_4</t>
  </si>
  <si>
    <t>Answer q31_5</t>
  </si>
  <si>
    <t>Answer q32_2</t>
  </si>
  <si>
    <t>Answer q32_3</t>
  </si>
  <si>
    <t>Answer q32_4</t>
  </si>
  <si>
    <t>Answer q32_5</t>
  </si>
  <si>
    <t>Answer q33_3</t>
  </si>
  <si>
    <t>Answer q33_4</t>
  </si>
  <si>
    <t>Answer q33_5</t>
  </si>
  <si>
    <t>Answer q34_2</t>
  </si>
  <si>
    <t>Answer q34_3</t>
  </si>
  <si>
    <t>Answer q34_4</t>
  </si>
  <si>
    <t>Answer q34_5</t>
  </si>
  <si>
    <t>Answer q35_2</t>
  </si>
  <si>
    <t>Answer q35_3</t>
  </si>
  <si>
    <t>Answer q35_4</t>
  </si>
  <si>
    <t>Answer q35_5</t>
  </si>
  <si>
    <t>Answer q36_2</t>
  </si>
  <si>
    <t>Answer q36_3</t>
  </si>
  <si>
    <t>Answer q36_4</t>
  </si>
  <si>
    <t>Answer q36_5</t>
  </si>
  <si>
    <t>Answer q37_2</t>
  </si>
  <si>
    <t>Answer q37_3</t>
  </si>
  <si>
    <t>Answer q37_4</t>
  </si>
  <si>
    <t>Answer q37_5</t>
  </si>
  <si>
    <t>Answer q38_2</t>
  </si>
  <si>
    <t>Answer q38_3</t>
  </si>
  <si>
    <t>Answer q38_4</t>
  </si>
  <si>
    <t>Answer q38_5</t>
  </si>
  <si>
    <t>Answer q39_2</t>
  </si>
  <si>
    <t>Answer q39_3</t>
  </si>
  <si>
    <t>Answer q39_4</t>
  </si>
  <si>
    <t>Answer q39_5</t>
  </si>
  <si>
    <t>Answer q40_2</t>
  </si>
  <si>
    <t>Answer q40_3</t>
  </si>
  <si>
    <t>Answer q40_4</t>
  </si>
  <si>
    <t>Answer q40_5</t>
  </si>
  <si>
    <t>Answer q41_2</t>
  </si>
  <si>
    <t>Answer q41_3</t>
  </si>
  <si>
    <t>Answer q41_4</t>
  </si>
  <si>
    <t>Answer q41_5</t>
  </si>
  <si>
    <t>Answer q42_2</t>
  </si>
  <si>
    <t>Answer q42_3</t>
  </si>
  <si>
    <t>Answer q42_4</t>
  </si>
  <si>
    <t>Answer q42_5</t>
  </si>
  <si>
    <t>Answer q43_2</t>
  </si>
  <si>
    <t>Answer q43_3</t>
  </si>
  <si>
    <t>Answer q43_4</t>
  </si>
  <si>
    <t>Answer q43_5</t>
  </si>
  <si>
    <t>Answer q44_2</t>
  </si>
  <si>
    <t>Answer q44_3</t>
  </si>
  <si>
    <t>Answer q44_4</t>
  </si>
  <si>
    <t>Answer q44_5</t>
  </si>
  <si>
    <t>Answer q45_2</t>
  </si>
  <si>
    <t>Answer q45_3</t>
  </si>
  <si>
    <t>Answer q45_4</t>
  </si>
  <si>
    <t>Answer q45_5</t>
  </si>
  <si>
    <t>Answer q46_2</t>
  </si>
  <si>
    <t>Answer q46_3</t>
  </si>
  <si>
    <t>Answer q46_4</t>
  </si>
  <si>
    <t>Answer q46_5</t>
  </si>
  <si>
    <t>Answer q47_2</t>
  </si>
  <si>
    <t>Answer q47_3</t>
  </si>
  <si>
    <t>Answer q47_4</t>
  </si>
  <si>
    <t>Answer q47_5</t>
  </si>
  <si>
    <t>Answer q48_2</t>
  </si>
  <si>
    <t>Answer q48_3</t>
  </si>
  <si>
    <t>Answer q48_4</t>
  </si>
  <si>
    <t>Answer q48_5</t>
  </si>
  <si>
    <t>Answer q49_2</t>
  </si>
  <si>
    <t>Answer q49_3</t>
  </si>
  <si>
    <t>Answer q49_4</t>
  </si>
  <si>
    <t>Answer q49_5</t>
  </si>
  <si>
    <t>Answer q50_2</t>
  </si>
  <si>
    <t>Answer q50_3</t>
  </si>
  <si>
    <t>Answer q50_4</t>
  </si>
  <si>
    <t>Answer q50_5</t>
  </si>
  <si>
    <t>END</t>
  </si>
  <si>
    <t>END OF DEVELOPER INTERFACE</t>
  </si>
  <si>
    <t>© Wageningen Marine Research 2023
Please Cite as: IJntema G.J. &amp; van Kooten T. (2023) &lt;Insert Final Tool Name/Title&gt;&lt;Version XX&gt;. Wageningen Marine Research. IJmuiden, The Netherlands. Available from: &lt;Are we getting a stable URL?&gt;</t>
  </si>
  <si>
    <t>END OF QUESTIONNAIRE</t>
  </si>
  <si>
    <t xml:space="preserve">End </t>
  </si>
  <si>
    <t>END OF INTERFACE</t>
  </si>
  <si>
    <t>Is the area know for strong primary production?</t>
  </si>
  <si>
    <t>The area is a strong upwelling area and is known to serve as basis for many consumers</t>
  </si>
  <si>
    <t>The area is known for its seasonally strong upwelling, serving as basis for many seasonnaly migrating consumers</t>
  </si>
  <si>
    <t>The area is known to experience much primary production spillover from near upwelling areas</t>
  </si>
  <si>
    <t>The area only occasionally experiences upwelling or sillover form nearby areas</t>
  </si>
  <si>
    <t>The area experiences (almost) no upwelling or spillover from nearby areas</t>
  </si>
  <si>
    <t>Explanation Economic Vs Upwelling 1</t>
  </si>
  <si>
    <t>Explanation Economic Vs Upwelling 2</t>
  </si>
  <si>
    <t>Explanation Economic Vs Upwelling 3</t>
  </si>
  <si>
    <t>Explanation Economic Vs Upwelling 4</t>
  </si>
  <si>
    <t>Explanation Economic Vs Upwelling 5</t>
  </si>
  <si>
    <t>Explanation Biodiv Vs Upwelling 1</t>
  </si>
  <si>
    <t>Explanation Biodiv Vs Upwelling 2</t>
  </si>
  <si>
    <t>Explanation Biodiv Vs Upwelling 3</t>
  </si>
  <si>
    <t>Explanation Biodiv Vs Upwelling 4</t>
  </si>
  <si>
    <t>Explanation Biodiv Vs Upwelling 5</t>
  </si>
  <si>
    <t>Explanation Var III Vs Upwelling 1</t>
  </si>
  <si>
    <t>Explanation Var III Vs Upwelling 2</t>
  </si>
  <si>
    <t>Explanation Var III Vs Upwelling 3</t>
  </si>
  <si>
    <t>Explanation Var III Vs Upwelling 4</t>
  </si>
  <si>
    <t>Explanation Var III Vs Upwelling 5</t>
  </si>
  <si>
    <t>Explanation Var IV Vs Upwelling 1</t>
  </si>
  <si>
    <t>Explanation Var IV Vs Upwelling 2</t>
  </si>
  <si>
    <t>Explanation Var IV Vs Upwelling 3</t>
  </si>
  <si>
    <t>Explanation Var IV Vs Upwelling 4</t>
  </si>
  <si>
    <t>Explanation Var IV Vs Upwelling 5</t>
  </si>
  <si>
    <t>Explanation ETC Vs Upwelling 1</t>
  </si>
  <si>
    <t>Explanation ETC Vs Upwelling 2</t>
  </si>
  <si>
    <t>Explanation ETC Vs Upwelling 3</t>
  </si>
  <si>
    <t>Explanation ETC Vs Upwelling 4</t>
  </si>
  <si>
    <t>Explanation ETC Vs Upwelling 5</t>
  </si>
  <si>
    <t>Weight of impact on Indicators</t>
  </si>
  <si>
    <t>Indicator 6</t>
  </si>
  <si>
    <t>Indicator 7</t>
  </si>
  <si>
    <t>Indicator 8</t>
  </si>
  <si>
    <t>Indicator 9</t>
  </si>
  <si>
    <t>Indicator 10</t>
  </si>
  <si>
    <t>Indicator 11</t>
  </si>
  <si>
    <t>Indicator 12</t>
  </si>
  <si>
    <t>Indicator 13</t>
  </si>
  <si>
    <t>Indicator 14</t>
  </si>
  <si>
    <t>Indicator 15</t>
  </si>
  <si>
    <t>Indicator 16</t>
  </si>
  <si>
    <t>Indicator 17</t>
  </si>
  <si>
    <t>Indicator 18</t>
  </si>
  <si>
    <t>Indicator 19</t>
  </si>
  <si>
    <t>Indicator 20</t>
  </si>
  <si>
    <t>Indicator 21</t>
  </si>
  <si>
    <t>Indicator 22</t>
  </si>
  <si>
    <t>Indicator 23</t>
  </si>
  <si>
    <t>Indicator 24</t>
  </si>
  <si>
    <t>Indicator 25</t>
  </si>
  <si>
    <t>Indicator 26</t>
  </si>
  <si>
    <t>Indicator 27</t>
  </si>
  <si>
    <t>Indicator 28</t>
  </si>
  <si>
    <t>Indicator 29</t>
  </si>
  <si>
    <t>Indicator 30</t>
  </si>
  <si>
    <t>Indicator 31</t>
  </si>
  <si>
    <t>Indicator 32</t>
  </si>
  <si>
    <t>Indicator 33</t>
  </si>
  <si>
    <t>Indicator 34</t>
  </si>
  <si>
    <t>Indicator 35</t>
  </si>
  <si>
    <t>Indicator 36</t>
  </si>
  <si>
    <t>Indicator 37</t>
  </si>
  <si>
    <t>Indicator 38</t>
  </si>
  <si>
    <t>Indicator 39</t>
  </si>
  <si>
    <t>Indicator 40</t>
  </si>
  <si>
    <t>General Colour Coding for any User:</t>
  </si>
  <si>
    <t>Editable cells intended for user or contributer input</t>
  </si>
  <si>
    <t>DO NOT EDIT, Results calculated based on the given input</t>
  </si>
  <si>
    <t>DO NOT EDIT, autofilled based on other input/cells</t>
  </si>
  <si>
    <t>Legitimacy of MPA Policy</t>
  </si>
  <si>
    <t>Qualitative effect description</t>
  </si>
  <si>
    <t>Uncertainty Score</t>
  </si>
  <si>
    <t>We are very certain that the characteristic adressed by this question poses a certain amount (could also be no risk) of risk to the indicator</t>
  </si>
  <si>
    <t>We are somewhat certain that the characteristic adressed by this question poses a certain amount (could also be no risk) of risk to the indicator</t>
  </si>
  <si>
    <t>We think it is likely that the characteristic adressed by this question poses a certain amount (could also be no risk) of risk to the indicator</t>
  </si>
  <si>
    <t>We are unsure that the characteristic adressed by this question poses a certain amount (could also be no risk) of risk to the indicator</t>
  </si>
  <si>
    <t>We are very unsure that the characteristic adressed by this question poses a certain amount (could also be no risk) of risk to the indicator</t>
  </si>
  <si>
    <t>Total Uncertainty Score</t>
  </si>
  <si>
    <t>Impact Risk</t>
  </si>
  <si>
    <t>Precautionary Principle Score</t>
  </si>
  <si>
    <t>Indicator</t>
  </si>
  <si>
    <t>Placeholder Value</t>
  </si>
  <si>
    <t>Precautionary Principle Score of key contributing question</t>
  </si>
  <si>
    <t>Contributer rank</t>
  </si>
  <si>
    <t>Key Impact  Uncertainty scores</t>
  </si>
  <si>
    <t>Total Uncertainty Weighted Impact Score</t>
  </si>
  <si>
    <t>Example least risk low uncertainty</t>
  </si>
  <si>
    <t>Example Worst Risk high uncertainty</t>
  </si>
  <si>
    <t>ID</t>
  </si>
  <si>
    <t>Description</t>
  </si>
  <si>
    <t>Status?</t>
  </si>
  <si>
    <t>Adjust User Interface to accomodate risk and uncertainty (and Risk x Uncertainty)</t>
  </si>
  <si>
    <t>Create Risk of Impact Restriction sheet ( or include in Uncertinty restiction sheet)</t>
  </si>
  <si>
    <t>Test Functionality (Manual checks)</t>
  </si>
  <si>
    <t>Only display entered indicators on graph</t>
  </si>
  <si>
    <t>Exclude Irrelevant questions from analysis ( result in 0 in matrices)</t>
  </si>
  <si>
    <t>Change Impact Weight Matrix to Qualitative Likert Scale (see Input Uncertainty)</t>
  </si>
  <si>
    <t>Uncertainty Likert Scale
Answers Possible</t>
  </si>
  <si>
    <t>Risk of Impact Likert Scale
Answers Possible</t>
  </si>
  <si>
    <t>It is almost certainly so that the answer given to this question causes an impact to the considered indicator</t>
  </si>
  <si>
    <t>It is likely that the answer given to this question causes an impact to the considered indicator</t>
  </si>
  <si>
    <t>It is possible that the answer given to this question causes an impact to the considered indicator</t>
  </si>
  <si>
    <t>It is unlikely that the answer given to this question causes an impact to the considered indicator</t>
  </si>
  <si>
    <t>It is very unlikely that the answer given to this question causes an impact to the considered indicator</t>
  </si>
  <si>
    <t>Risk Impact Score</t>
  </si>
  <si>
    <t>This question (and therefore also the answer given) is irrelevant for this indicator</t>
  </si>
  <si>
    <t>Answer 1 (Duplicates Not Allowed)</t>
  </si>
  <si>
    <t>Answer 2 (Duplicates Not Allowed)</t>
  </si>
  <si>
    <t>Answer 3 (Duplicates Not Allowed)</t>
  </si>
  <si>
    <t>Answer 4 (Duplicates Not Allowed)</t>
  </si>
  <si>
    <t>Answer 5 (Duplicates Not Allowed)</t>
  </si>
  <si>
    <t>Indicator ID Number:</t>
  </si>
  <si>
    <t>Done</t>
  </si>
  <si>
    <t>Debug Worst+Best case sceanrios impact caclualtions</t>
  </si>
  <si>
    <t>Risk*Uncertainty Score</t>
  </si>
  <si>
    <t>Implement Risk Uncertainty Flag</t>
  </si>
  <si>
    <t>Scatter plot Uncertainty-Risk axis sprecturm</t>
  </si>
  <si>
    <t>modify Uncertianty score and impact score to proportional scores (1-5) in results tab only</t>
  </si>
  <si>
    <t>Initial Version</t>
  </si>
  <si>
    <t>Included Uncertainty Scale</t>
  </si>
  <si>
    <t>Solved Through Scattter plot (item 9 on this list)</t>
  </si>
  <si>
    <t>Version</t>
  </si>
  <si>
    <t>Change Description</t>
  </si>
  <si>
    <t>Implemented by Developer</t>
  </si>
  <si>
    <t>IJntema, Gerben</t>
  </si>
  <si>
    <t>Included Uncertainty values/scales in bar graphs in interface</t>
  </si>
  <si>
    <t>Included addiotional scatter plot in interface to quickly show the indicators position in the Risk-Uncertainty 2D space</t>
  </si>
  <si>
    <t>Changed all Weight inputs to Qualitative Likert Scale Entries for Content Contributers</t>
  </si>
  <si>
    <t>Timestamp Completed</t>
  </si>
  <si>
    <t>Timestamp Registered</t>
  </si>
  <si>
    <t>Transposed and sorted impact values for graph construction (in FULL)</t>
  </si>
  <si>
    <t>Transposed and sorted impact values for graph construction (Without blanks = not included indicators)</t>
  </si>
  <si>
    <t>Implemented in 2d-Landscape plot, other graphs will be removed so irrelevant for those</t>
  </si>
  <si>
    <t>Scaled all impacts risks and uncertainty values to a 1-5 scale</t>
  </si>
  <si>
    <r>
      <rPr>
        <b/>
        <u/>
        <sz val="16"/>
        <color theme="1"/>
        <rFont val="Verdana"/>
        <family val="2"/>
      </rPr>
      <t>MPA assignment discussion starter tool</t>
    </r>
    <r>
      <rPr>
        <b/>
        <sz val="16"/>
        <color theme="1"/>
        <rFont val="Verdana"/>
        <family val="2"/>
      </rPr>
      <t xml:space="preserve">
</t>
    </r>
    <r>
      <rPr>
        <sz val="16"/>
        <color theme="1"/>
        <rFont val="Verdana"/>
        <family val="2"/>
      </rPr>
      <t xml:space="preserve">&lt;insert short introduction?&gt;
The goal of this tool is to, through a series of semi-qualitative questions in the form of a questionnaire, start discussions on the characteristics of any (process of deciding on) a considered Marine Protected Area. Based on the answers given to the questionnaire, this tool will present semi-qualitative values on the risks to be expected on a set of output indicators, such as for example </t>
    </r>
    <r>
      <rPr>
        <sz val="16"/>
        <color rgb="FFFF0000"/>
        <rFont val="Verdana"/>
        <family val="2"/>
      </rPr>
      <t>Economic Revenue</t>
    </r>
    <r>
      <rPr>
        <sz val="16"/>
        <rFont val="Verdana"/>
        <family val="2"/>
      </rPr>
      <t>,</t>
    </r>
    <r>
      <rPr>
        <sz val="16"/>
        <color theme="1"/>
        <rFont val="Verdana"/>
        <family val="2"/>
      </rPr>
      <t xml:space="preserve"> </t>
    </r>
    <r>
      <rPr>
        <sz val="16"/>
        <color rgb="FFFF0000"/>
        <rFont val="Verdana"/>
        <family val="2"/>
      </rPr>
      <t xml:space="preserve">Biodiversity </t>
    </r>
    <r>
      <rPr>
        <sz val="16"/>
        <rFont val="Verdana"/>
        <family val="2"/>
      </rPr>
      <t xml:space="preserve">or the </t>
    </r>
    <r>
      <rPr>
        <sz val="16"/>
        <color rgb="FFFF0000"/>
        <rFont val="Verdana"/>
        <family val="2"/>
      </rPr>
      <t xml:space="preserve">Ligitimacy of the MPA Policy. </t>
    </r>
    <r>
      <rPr>
        <sz val="16"/>
        <rFont val="Verdana"/>
        <family val="2"/>
      </rPr>
      <t>For full instructions on using the tool see row 29 below onwards.</t>
    </r>
    <r>
      <rPr>
        <sz val="16"/>
        <color theme="1"/>
        <rFont val="Verdana"/>
        <family val="2"/>
      </rPr>
      <t xml:space="preserve">
This version entails the Contributer Version 0.2 (Last Update: 23rd of March, 2023), meaning all sheets intended experts to include knowledge of the system and impacts of each question are visible and editable. Other available versions are the User Version 0.1 (only this title page and the sheet User Interface, is visable and editable) and the Developer Version 0.1 (all sheets are visible and editable, including the sheets that do the backhand calculations and determine the structure of the tool)</t>
    </r>
  </si>
  <si>
    <t>V0.1</t>
  </si>
  <si>
    <t>V0.2</t>
  </si>
  <si>
    <r>
      <rPr>
        <b/>
        <u/>
        <sz val="16"/>
        <color theme="1"/>
        <rFont val="Calibri"/>
        <family val="2"/>
        <scheme val="minor"/>
      </rPr>
      <t xml:space="preserve">Sheet Naming instructions:
</t>
    </r>
    <r>
      <rPr>
        <sz val="16"/>
        <color theme="1"/>
        <rFont val="Calibri"/>
        <family val="2"/>
        <scheme val="minor"/>
      </rPr>
      <t>Sheets are named using one of four suffixes indicating their intended use(r):
- Dev (only for Technical Developers of the tool)
- User (Intended to be used by end users)
- Analysis (Backhand calculcations, only intended for Technical Developers)
- Admin (Allows for the entry of content by Content Contributers)</t>
    </r>
    <r>
      <rPr>
        <b/>
        <u/>
        <sz val="16"/>
        <color theme="1"/>
        <rFont val="Calibri"/>
        <family val="2"/>
        <scheme val="minor"/>
      </rPr>
      <t xml:space="preserve">
End- User specific instructions</t>
    </r>
    <r>
      <rPr>
        <u/>
        <sz val="16"/>
        <color theme="1"/>
        <rFont val="Calibri"/>
        <family val="2"/>
        <scheme val="minor"/>
      </rPr>
      <t>:</t>
    </r>
    <r>
      <rPr>
        <sz val="16"/>
        <color theme="1"/>
        <rFont val="Calibri"/>
        <family val="2"/>
        <scheme val="minor"/>
      </rPr>
      <t xml:space="preserve">
Navigate to the </t>
    </r>
    <r>
      <rPr>
        <b/>
        <sz val="16"/>
        <color theme="1"/>
        <rFont val="Calibri"/>
        <family val="2"/>
        <scheme val="minor"/>
      </rPr>
      <t>User Interface</t>
    </r>
    <r>
      <rPr>
        <sz val="16"/>
        <color theme="1"/>
        <rFont val="Calibri"/>
        <family val="2"/>
        <scheme val="minor"/>
      </rPr>
      <t xml:space="preserve"> Tab. In the grey columns A (question ID) &amp; B (questions) you find the questions to be answered. In column C (Answer) you can select 1 out of 5 answer for each of the questions. These answers (can) represent (some kind of) a scale, for instance a Likert Scale (from very much so to definitely not the case). Each of these answers is linked to a weight for each of the output indicators considered.
By filling in the answers using the drop down menu in Column C, the user interface will in real-time update the results section of the User Interface by:
1) presenting a graph Indicating the risk of an impact on an indicator (for use to determine if an impact will likely experience an impact) and the uncertainty surrounding this (risk of) impact (for use in determining the level of precaution needed)
2) presenting the results of a single indicator (users can define this themselves by selecting the indicator of interest in cell E4) of interest by displaying the 3 questions (column G), answers (Column H) and weight scores (Column I) most and least contributing to the risk of an indicator being affected, as well as a short explanation as to why this question-answer combination determines the risk of being affected in the way presented (Column J). Please always adhere to the general color coding instructions as mentioned in row 29 above.
</t>
    </r>
    <r>
      <rPr>
        <b/>
        <u/>
        <sz val="16"/>
        <color theme="1"/>
        <rFont val="Calibri"/>
        <family val="2"/>
        <scheme val="minor"/>
      </rPr>
      <t>Content Contributer specific instructions:</t>
    </r>
    <r>
      <rPr>
        <b/>
        <sz val="16"/>
        <color theme="1"/>
        <rFont val="Calibri"/>
        <family val="2"/>
        <scheme val="minor"/>
      </rPr>
      <t xml:space="preserve">
</t>
    </r>
    <r>
      <rPr>
        <sz val="16"/>
        <color theme="1"/>
        <rFont val="Calibri"/>
        <family val="2"/>
        <scheme val="minor"/>
      </rPr>
      <t xml:space="preserve">The privileges of the Content Contributer include all of the instructions mentioned under End-User specific Instructions, but are expanded by the possibility to edit 1) the questions of the questionnaire (sheet </t>
    </r>
    <r>
      <rPr>
        <b/>
        <sz val="16"/>
        <color theme="1"/>
        <rFont val="Calibri"/>
        <family val="2"/>
        <scheme val="minor"/>
      </rPr>
      <t>Admin Potential Answers</t>
    </r>
    <r>
      <rPr>
        <sz val="16"/>
        <color theme="1"/>
        <rFont val="Calibri"/>
        <family val="2"/>
        <scheme val="minor"/>
      </rPr>
      <t xml:space="preserve">, column B), to edit 2) the possible answers/scale of answers sheet </t>
    </r>
    <r>
      <rPr>
        <b/>
        <sz val="16"/>
        <color theme="1"/>
        <rFont val="Calibri"/>
        <family val="2"/>
        <scheme val="minor"/>
      </rPr>
      <t>Admin Potential Answers</t>
    </r>
    <r>
      <rPr>
        <sz val="16"/>
        <color theme="1"/>
        <rFont val="Calibri"/>
        <family val="2"/>
        <scheme val="minor"/>
      </rPr>
      <t xml:space="preserve">, columns C-G), to edit 3) weight scores (as Qualitative Likert scale) of each answer-question combination (sheet </t>
    </r>
    <r>
      <rPr>
        <b/>
        <sz val="16"/>
        <color theme="1"/>
        <rFont val="Calibri"/>
        <family val="2"/>
        <scheme val="minor"/>
      </rPr>
      <t>Admin Impact Weight Matrix</t>
    </r>
    <r>
      <rPr>
        <sz val="16"/>
        <color theme="1"/>
        <rFont val="Calibri"/>
        <family val="2"/>
        <scheme val="minor"/>
      </rPr>
      <t xml:space="preserve">, columns C-AP), to edit 4) the output indicators to be affected (Sheet </t>
    </r>
    <r>
      <rPr>
        <b/>
        <sz val="16"/>
        <color theme="1"/>
        <rFont val="Calibri"/>
        <family val="2"/>
        <scheme val="minor"/>
      </rPr>
      <t>Admin Impact Weight Matrix</t>
    </r>
    <r>
      <rPr>
        <sz val="16"/>
        <color theme="1"/>
        <rFont val="Calibri"/>
        <family val="2"/>
        <scheme val="minor"/>
      </rPr>
      <t xml:space="preserve">, cells C2-AP2) and to edit 5) the qualitative descriptions of why this question-answer combination affects the indicators the way it does (sheet </t>
    </r>
    <r>
      <rPr>
        <b/>
        <sz val="16"/>
        <color theme="1"/>
        <rFont val="Calibri"/>
        <family val="2"/>
        <scheme val="minor"/>
      </rPr>
      <t>Admin Output Explanation</t>
    </r>
    <r>
      <rPr>
        <sz val="16"/>
        <color theme="1"/>
        <rFont val="Calibri"/>
        <family val="2"/>
        <scheme val="minor"/>
      </rPr>
      <t xml:space="preserve">, Column C-AP). Please always adhere to the general color coding instructions as mentioned in row 29 above. Please note that the (semi-) quantitative entries for impact risk (sheet </t>
    </r>
    <r>
      <rPr>
        <b/>
        <sz val="16"/>
        <color theme="1"/>
        <rFont val="Calibri"/>
        <family val="2"/>
        <scheme val="minor"/>
      </rPr>
      <t>Admin Impact Weight Matrix)</t>
    </r>
    <r>
      <rPr>
        <sz val="16"/>
        <color theme="1"/>
        <rFont val="Calibri"/>
        <family val="2"/>
        <scheme val="minor"/>
      </rPr>
      <t xml:space="preserve"> can be excluded from further analysis by selecting either "Placeholder Value" or "this question is irrelevant for this indicator"</t>
    </r>
  </si>
  <si>
    <t>Explanation of precaution of key contributing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</si>
</sst>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color rgb="FF3F3F76"/>
      <name val="Calibri"/>
      <family val="2"/>
      <scheme val="minor"/>
    </font>
    <font>
      <b/>
      <sz val="11"/>
      <color rgb="FF3F3F3F"/>
      <name val="Calibri"/>
      <family val="2"/>
      <scheme val="minor"/>
    </font>
    <font>
      <b/>
      <sz val="11"/>
      <color rgb="FF3F3F76"/>
      <name val="Calibri"/>
      <family val="2"/>
      <scheme val="minor"/>
    </font>
    <font>
      <b/>
      <sz val="20"/>
      <color theme="0"/>
      <name val="Calibri"/>
      <family val="2"/>
      <scheme val="minor"/>
    </font>
    <font>
      <b/>
      <sz val="20"/>
      <color theme="1"/>
      <name val="Calibri"/>
      <family val="2"/>
      <scheme val="minor"/>
    </font>
    <font>
      <b/>
      <sz val="16"/>
      <color theme="1"/>
      <name val="Verdana"/>
      <family val="2"/>
    </font>
    <font>
      <b/>
      <u/>
      <sz val="16"/>
      <color theme="1"/>
      <name val="Verdana"/>
      <family val="2"/>
    </font>
    <font>
      <sz val="16"/>
      <color theme="1"/>
      <name val="Verdana"/>
      <family val="2"/>
    </font>
    <font>
      <sz val="16"/>
      <color rgb="FFFF0000"/>
      <name val="Verdana"/>
      <family val="2"/>
    </font>
    <font>
      <b/>
      <sz val="15"/>
      <color theme="3"/>
      <name val="Calibri"/>
      <family val="2"/>
      <scheme val="minor"/>
    </font>
    <font>
      <b/>
      <sz val="24"/>
      <name val="Calibri"/>
      <family val="2"/>
      <scheme val="minor"/>
    </font>
    <font>
      <i/>
      <sz val="11"/>
      <color rgb="FF7F7F7F"/>
      <name val="Calibri"/>
      <family val="2"/>
      <scheme val="minor"/>
    </font>
    <font>
      <b/>
      <sz val="20"/>
      <name val="Calibri"/>
      <family val="2"/>
      <scheme val="minor"/>
    </font>
    <font>
      <b/>
      <sz val="20"/>
      <color theme="3"/>
      <name val="Calibri"/>
      <family val="2"/>
      <scheme val="minor"/>
    </font>
    <font>
      <sz val="16"/>
      <color theme="1"/>
      <name val="Calibri"/>
      <family val="2"/>
      <scheme val="minor"/>
    </font>
    <font>
      <b/>
      <sz val="16"/>
      <color theme="1"/>
      <name val="Calibri"/>
      <family val="2"/>
      <scheme val="minor"/>
    </font>
    <font>
      <b/>
      <u/>
      <sz val="16"/>
      <color theme="1"/>
      <name val="Calibri"/>
      <family val="2"/>
      <scheme val="minor"/>
    </font>
    <font>
      <u/>
      <sz val="16"/>
      <color theme="1"/>
      <name val="Calibri"/>
      <family val="2"/>
      <scheme val="minor"/>
    </font>
    <font>
      <sz val="20"/>
      <color theme="1"/>
      <name val="Calibri"/>
      <family val="2"/>
      <scheme val="minor"/>
    </font>
    <font>
      <sz val="20"/>
      <color rgb="FF3F3F76"/>
      <name val="Calibri"/>
      <family val="2"/>
      <scheme val="minor"/>
    </font>
    <font>
      <b/>
      <sz val="20"/>
      <color rgb="FF3F3F3F"/>
      <name val="Calibri"/>
      <family val="2"/>
      <scheme val="minor"/>
    </font>
    <font>
      <sz val="16"/>
      <name val="Verdana"/>
      <family val="2"/>
    </font>
    <font>
      <sz val="11"/>
      <color theme="0"/>
      <name val="Calibri"/>
      <family val="2"/>
      <scheme val="minor"/>
    </font>
    <font>
      <b/>
      <sz val="16"/>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theme="0"/>
        <bgColor indexed="64"/>
      </patternFill>
    </fill>
    <fill>
      <patternFill patternType="solid">
        <fgColor rgb="FF002060"/>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medium">
        <color indexed="64"/>
      </left>
      <right style="thin">
        <color rgb="FF3F3F3F"/>
      </right>
      <top style="medium">
        <color indexed="64"/>
      </top>
      <bottom style="thin">
        <color rgb="FF3F3F3F"/>
      </bottom>
      <diagonal/>
    </border>
    <border>
      <left style="thin">
        <color rgb="FF3F3F3F"/>
      </left>
      <right style="thin">
        <color rgb="FF3F3F3F"/>
      </right>
      <top style="medium">
        <color indexed="64"/>
      </top>
      <bottom style="thin">
        <color rgb="FF3F3F3F"/>
      </bottom>
      <diagonal/>
    </border>
    <border>
      <left style="thin">
        <color rgb="FF3F3F3F"/>
      </left>
      <right style="medium">
        <color indexed="64"/>
      </right>
      <top style="medium">
        <color indexed="64"/>
      </top>
      <bottom style="thin">
        <color rgb="FF3F3F3F"/>
      </bottom>
      <diagonal/>
    </border>
    <border>
      <left style="medium">
        <color indexed="64"/>
      </left>
      <right style="thin">
        <color rgb="FF3F3F3F"/>
      </right>
      <top style="medium">
        <color indexed="64"/>
      </top>
      <bottom style="medium">
        <color indexed="64"/>
      </bottom>
      <diagonal/>
    </border>
    <border>
      <left style="thin">
        <color rgb="FF3F3F3F"/>
      </left>
      <right style="thin">
        <color rgb="FF3F3F3F"/>
      </right>
      <top style="medium">
        <color indexed="64"/>
      </top>
      <bottom style="medium">
        <color indexed="64"/>
      </bottom>
      <diagonal/>
    </border>
    <border>
      <left style="thin">
        <color rgb="FF3F3F3F"/>
      </left>
      <right style="thin">
        <color rgb="FF3F3F3F"/>
      </right>
      <top/>
      <bottom/>
      <diagonal/>
    </border>
    <border>
      <left style="thin">
        <color rgb="FF3F3F3F"/>
      </left>
      <right style="medium">
        <color indexed="64"/>
      </right>
      <top style="medium">
        <color indexed="64"/>
      </top>
      <bottom style="medium">
        <color indexed="64"/>
      </bottom>
      <diagonal/>
    </border>
    <border>
      <left style="thin">
        <color rgb="FF7F7F7F"/>
      </left>
      <right/>
      <top style="thin">
        <color rgb="FF7F7F7F"/>
      </top>
      <bottom style="thin">
        <color rgb="FF7F7F7F"/>
      </bottom>
      <diagonal/>
    </border>
    <border>
      <left style="double">
        <color rgb="FF3F3F3F"/>
      </left>
      <right style="double">
        <color rgb="FF3F3F3F"/>
      </right>
      <top style="double">
        <color rgb="FF3F3F3F"/>
      </top>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thin">
        <color rgb="FF3F3F3F"/>
      </left>
      <right/>
      <top style="medium">
        <color indexed="64"/>
      </top>
      <bottom style="thin">
        <color rgb="FF3F3F3F"/>
      </bottom>
      <diagonal/>
    </border>
    <border>
      <left style="thin">
        <color rgb="FF3F3F3F"/>
      </left>
      <right style="medium">
        <color indexed="64"/>
      </right>
      <top/>
      <bottom style="medium">
        <color indexed="64"/>
      </bottom>
      <diagonal/>
    </border>
    <border>
      <left style="thin">
        <color rgb="FF3F3F3F"/>
      </left>
      <right/>
      <top style="medium">
        <color indexed="64"/>
      </top>
      <bottom style="medium">
        <color indexed="64"/>
      </bottom>
      <diagonal/>
    </border>
    <border>
      <left style="thin">
        <color rgb="FF3F3F3F"/>
      </left>
      <right style="medium">
        <color indexed="64"/>
      </right>
      <top style="medium">
        <color indexed="64"/>
      </top>
      <bottom/>
      <diagonal/>
    </border>
    <border>
      <left/>
      <right/>
      <top/>
      <bottom style="thick">
        <color theme="4"/>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style="medium">
        <color indexed="64"/>
      </left>
      <right style="thin">
        <color rgb="FF7F7F7F"/>
      </right>
      <top/>
      <bottom style="thin">
        <color rgb="FF7F7F7F"/>
      </bottom>
      <diagonal/>
    </border>
    <border>
      <left style="thin">
        <color rgb="FF7F7F7F"/>
      </left>
      <right style="medium">
        <color indexed="64"/>
      </right>
      <top/>
      <bottom style="thin">
        <color rgb="FF7F7F7F"/>
      </bottom>
      <diagonal/>
    </border>
    <border>
      <left style="thin">
        <color rgb="FF7F7F7F"/>
      </left>
      <right style="thin">
        <color rgb="FF7F7F7F"/>
      </right>
      <top style="thin">
        <color rgb="FF7F7F7F"/>
      </top>
      <bottom/>
      <diagonal/>
    </border>
    <border>
      <left style="double">
        <color rgb="FF3F3F3F"/>
      </left>
      <right style="double">
        <color rgb="FF3F3F3F"/>
      </right>
      <top/>
      <bottom style="double">
        <color rgb="FF3F3F3F"/>
      </bottom>
      <diagonal/>
    </border>
    <border>
      <left style="medium">
        <color indexed="64"/>
      </left>
      <right style="double">
        <color rgb="FF3F3F3F"/>
      </right>
      <top style="medium">
        <color indexed="64"/>
      </top>
      <bottom style="double">
        <color rgb="FF3F3F3F"/>
      </bottom>
      <diagonal/>
    </border>
    <border>
      <left style="double">
        <color rgb="FF3F3F3F"/>
      </left>
      <right style="double">
        <color rgb="FF3F3F3F"/>
      </right>
      <top style="medium">
        <color indexed="64"/>
      </top>
      <bottom style="double">
        <color rgb="FF3F3F3F"/>
      </bottom>
      <diagonal/>
    </border>
    <border>
      <left style="medium">
        <color indexed="64"/>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style="double">
        <color rgb="FF3F3F3F"/>
      </left>
      <right/>
      <top/>
      <bottom style="double">
        <color rgb="FF3F3F3F"/>
      </bottom>
      <diagonal/>
    </border>
    <border>
      <left/>
      <right/>
      <top style="double">
        <color rgb="FF3F3F3F"/>
      </top>
      <bottom/>
      <diagonal/>
    </border>
    <border>
      <left/>
      <right/>
      <top style="thin">
        <color rgb="FF3F3F3F"/>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rgb="FF7F7F7F"/>
      </bottom>
      <diagonal/>
    </border>
    <border>
      <left style="medium">
        <color indexed="64"/>
      </left>
      <right style="medium">
        <color indexed="64"/>
      </right>
      <top style="thin">
        <color rgb="FF7F7F7F"/>
      </top>
      <bottom style="thin">
        <color rgb="FF7F7F7F"/>
      </bottom>
      <diagonal/>
    </border>
    <border>
      <left style="medium">
        <color indexed="64"/>
      </left>
      <right style="thin">
        <color rgb="FF7F7F7F"/>
      </right>
      <top style="medium">
        <color indexed="64"/>
      </top>
      <bottom style="medium">
        <color indexed="64"/>
      </bottom>
      <diagonal/>
    </border>
    <border>
      <left style="thin">
        <color rgb="FF7F7F7F"/>
      </left>
      <right style="thin">
        <color rgb="FF7F7F7F"/>
      </right>
      <top style="medium">
        <color indexed="64"/>
      </top>
      <bottom style="medium">
        <color indexed="64"/>
      </bottom>
      <diagonal/>
    </border>
    <border>
      <left style="thin">
        <color rgb="FF7F7F7F"/>
      </left>
      <right style="medium">
        <color indexed="64"/>
      </right>
      <top style="medium">
        <color indexed="64"/>
      </top>
      <bottom style="medium">
        <color indexed="64"/>
      </bottom>
      <diagonal/>
    </border>
    <border>
      <left style="double">
        <color rgb="FF3F3F3F"/>
      </left>
      <right style="double">
        <color rgb="FF3F3F3F"/>
      </right>
      <top style="medium">
        <color indexed="64"/>
      </top>
      <bottom style="medium">
        <color indexed="64"/>
      </bottom>
      <diagonal/>
    </border>
    <border>
      <left style="double">
        <color rgb="FF3F3F3F"/>
      </left>
      <right/>
      <top style="medium">
        <color indexed="64"/>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medium">
        <color indexed="64"/>
      </left>
      <right style="thin">
        <color rgb="FF7F7F7F"/>
      </right>
      <top style="thin">
        <color rgb="FF7F7F7F"/>
      </top>
      <bottom style="medium">
        <color indexed="64"/>
      </bottom>
      <diagonal/>
    </border>
    <border>
      <left style="medium">
        <color indexed="64"/>
      </left>
      <right style="medium">
        <color indexed="64"/>
      </right>
      <top style="thin">
        <color rgb="FF7F7F7F"/>
      </top>
      <bottom style="medium">
        <color indexed="64"/>
      </bottom>
      <diagonal/>
    </border>
    <border>
      <left/>
      <right style="medium">
        <color indexed="64"/>
      </right>
      <top style="medium">
        <color indexed="64"/>
      </top>
      <bottom style="thin">
        <color rgb="FF3F3F3F"/>
      </bottom>
      <diagonal/>
    </border>
    <border>
      <left/>
      <right style="medium">
        <color indexed="64"/>
      </right>
      <top style="thin">
        <color rgb="FF3F3F3F"/>
      </top>
      <bottom style="thin">
        <color rgb="FF3F3F3F"/>
      </bottom>
      <diagonal/>
    </border>
    <border>
      <left style="medium">
        <color indexed="64"/>
      </left>
      <right style="medium">
        <color indexed="64"/>
      </right>
      <top style="medium">
        <color indexed="64"/>
      </top>
      <bottom style="thin">
        <color rgb="FF3F3F3F"/>
      </bottom>
      <diagonal/>
    </border>
    <border>
      <left style="medium">
        <color indexed="64"/>
      </left>
      <right style="thin">
        <color rgb="FF7F7F7F"/>
      </right>
      <top/>
      <bottom style="medium">
        <color indexed="64"/>
      </bottom>
      <diagonal/>
    </border>
    <border>
      <left style="thin">
        <color rgb="FF7F7F7F"/>
      </left>
      <right style="medium">
        <color indexed="64"/>
      </right>
      <top/>
      <bottom style="medium">
        <color indexed="64"/>
      </bottom>
      <diagonal/>
    </border>
    <border>
      <left style="thin">
        <color rgb="FF3F3F3F"/>
      </left>
      <right style="thin">
        <color rgb="FF3F3F3F"/>
      </right>
      <top/>
      <bottom style="thin">
        <color rgb="FF3F3F3F"/>
      </bottom>
      <diagonal/>
    </border>
    <border>
      <left style="thin">
        <color rgb="FF7F7F7F"/>
      </left>
      <right style="medium">
        <color indexed="64"/>
      </right>
      <top style="thin">
        <color rgb="FF7F7F7F"/>
      </top>
      <bottom style="medium">
        <color indexed="64"/>
      </bottom>
      <diagonal/>
    </border>
  </borders>
  <cellStyleXfs count="6">
    <xf numFmtId="0" fontId="0" fillId="0" borderId="0"/>
    <xf numFmtId="0" fontId="4" fillId="4" borderId="15" applyNumberFormat="0" applyAlignment="0" applyProtection="0"/>
    <xf numFmtId="0" fontId="5" fillId="5" borderId="16" applyNumberFormat="0" applyAlignment="0" applyProtection="0"/>
    <xf numFmtId="0" fontId="3" fillId="6" borderId="17" applyNumberFormat="0" applyAlignment="0" applyProtection="0"/>
    <xf numFmtId="0" fontId="13" fillId="0" borderId="35" applyNumberFormat="0" applyFill="0" applyAlignment="0" applyProtection="0"/>
    <xf numFmtId="0" fontId="15" fillId="0" borderId="0" applyNumberFormat="0" applyFill="0" applyBorder="0" applyAlignment="0" applyProtection="0"/>
  </cellStyleXfs>
  <cellXfs count="190">
    <xf numFmtId="0" fontId="0" fillId="0" borderId="0" xfId="0"/>
    <xf numFmtId="0" fontId="0" fillId="0" borderId="0" xfId="0" applyAlignment="1">
      <alignment wrapText="1"/>
    </xf>
    <xf numFmtId="0" fontId="1" fillId="0" borderId="0" xfId="0" applyFont="1" applyAlignment="1">
      <alignment wrapText="1"/>
    </xf>
    <xf numFmtId="0" fontId="0" fillId="0" borderId="4" xfId="0" applyBorder="1" applyAlignment="1">
      <alignment wrapText="1"/>
    </xf>
    <xf numFmtId="0" fontId="0" fillId="0" borderId="5" xfId="0" applyBorder="1" applyAlignment="1">
      <alignment wrapText="1"/>
    </xf>
    <xf numFmtId="0" fontId="0" fillId="0" borderId="0" xfId="0" quotePrefix="1"/>
    <xf numFmtId="0" fontId="0" fillId="0" borderId="0" xfId="0" applyBorder="1" applyAlignment="1">
      <alignment wrapText="1"/>
    </xf>
    <xf numFmtId="0" fontId="0" fillId="0" borderId="0" xfId="0" applyBorder="1"/>
    <xf numFmtId="0" fontId="0" fillId="0" borderId="5" xfId="0" applyBorder="1"/>
    <xf numFmtId="0" fontId="0" fillId="0" borderId="4" xfId="0" applyBorder="1"/>
    <xf numFmtId="0" fontId="4" fillId="4" borderId="15" xfId="1" applyAlignment="1">
      <alignment wrapText="1"/>
    </xf>
    <xf numFmtId="0" fontId="5" fillId="5" borderId="19" xfId="2" applyBorder="1" applyAlignment="1">
      <alignment wrapText="1"/>
    </xf>
    <xf numFmtId="0" fontId="5" fillId="5" borderId="20" xfId="2" applyBorder="1" applyAlignment="1">
      <alignment wrapText="1"/>
    </xf>
    <xf numFmtId="0" fontId="5" fillId="5" borderId="21" xfId="2"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5" fillId="5" borderId="22" xfId="2" applyBorder="1" applyAlignment="1">
      <alignment wrapText="1"/>
    </xf>
    <xf numFmtId="0" fontId="0" fillId="0" borderId="8" xfId="0" applyBorder="1" applyAlignment="1">
      <alignment wrapText="1"/>
    </xf>
    <xf numFmtId="0" fontId="0" fillId="0" borderId="9" xfId="0" applyBorder="1" applyAlignment="1">
      <alignment wrapText="1"/>
    </xf>
    <xf numFmtId="0" fontId="5" fillId="5" borderId="23" xfId="2" applyBorder="1" applyAlignment="1">
      <alignment wrapText="1"/>
    </xf>
    <xf numFmtId="0" fontId="5" fillId="3" borderId="24" xfId="2" applyFill="1" applyBorder="1" applyAlignment="1">
      <alignment wrapText="1"/>
    </xf>
    <xf numFmtId="0" fontId="5" fillId="5" borderId="25" xfId="2" applyBorder="1" applyAlignment="1">
      <alignment wrapText="1"/>
    </xf>
    <xf numFmtId="0" fontId="0" fillId="7" borderId="0" xfId="0" applyFill="1"/>
    <xf numFmtId="0" fontId="3" fillId="6" borderId="17" xfId="3" applyAlignment="1">
      <alignment wrapText="1"/>
    </xf>
    <xf numFmtId="0" fontId="3" fillId="6" borderId="17" xfId="3"/>
    <xf numFmtId="0" fontId="4" fillId="4" borderId="26" xfId="1" applyBorder="1" applyAlignment="1">
      <alignment wrapText="1"/>
    </xf>
    <xf numFmtId="0" fontId="3" fillId="6" borderId="27" xfId="3" applyBorder="1" applyAlignment="1">
      <alignment wrapText="1"/>
    </xf>
    <xf numFmtId="0" fontId="4" fillId="4" borderId="28" xfId="1" applyBorder="1" applyAlignment="1">
      <alignment wrapText="1"/>
    </xf>
    <xf numFmtId="0" fontId="4" fillId="4" borderId="29" xfId="1" applyBorder="1" applyAlignment="1">
      <alignment wrapText="1"/>
    </xf>
    <xf numFmtId="0" fontId="4" fillId="4" borderId="15" xfId="1" applyBorder="1" applyAlignment="1">
      <alignment wrapText="1"/>
    </xf>
    <xf numFmtId="0" fontId="4" fillId="4" borderId="30" xfId="1" applyBorder="1" applyAlignment="1">
      <alignment wrapText="1"/>
    </xf>
    <xf numFmtId="0" fontId="3" fillId="3" borderId="17" xfId="3" applyFont="1" applyFill="1" applyAlignment="1">
      <alignment wrapText="1"/>
    </xf>
    <xf numFmtId="0" fontId="5" fillId="5" borderId="21" xfId="2" applyFont="1" applyBorder="1" applyAlignment="1">
      <alignment wrapText="1"/>
    </xf>
    <xf numFmtId="0" fontId="5" fillId="5" borderId="25" xfId="2" applyFont="1" applyBorder="1" applyAlignment="1">
      <alignment wrapText="1"/>
    </xf>
    <xf numFmtId="0" fontId="5" fillId="5" borderId="31" xfId="2" applyBorder="1" applyAlignment="1">
      <alignment wrapText="1"/>
    </xf>
    <xf numFmtId="0" fontId="5" fillId="5" borderId="18" xfId="2" applyBorder="1" applyAlignment="1">
      <alignment wrapText="1"/>
    </xf>
    <xf numFmtId="0" fontId="5" fillId="5" borderId="32" xfId="2" applyBorder="1" applyAlignment="1">
      <alignment wrapText="1"/>
    </xf>
    <xf numFmtId="0" fontId="5" fillId="5" borderId="33" xfId="2" applyBorder="1" applyAlignment="1">
      <alignment wrapText="1"/>
    </xf>
    <xf numFmtId="0" fontId="5" fillId="5" borderId="34" xfId="2" applyBorder="1" applyAlignment="1">
      <alignment wrapText="1"/>
    </xf>
    <xf numFmtId="0" fontId="0" fillId="7" borderId="0" xfId="0" applyFill="1" applyBorder="1"/>
    <xf numFmtId="0" fontId="0" fillId="3" borderId="0" xfId="0" applyFill="1" applyAlignment="1">
      <alignment wrapText="1"/>
    </xf>
    <xf numFmtId="0" fontId="0" fillId="3" borderId="0" xfId="0" applyFill="1" applyBorder="1" applyAlignment="1">
      <alignment wrapText="1"/>
    </xf>
    <xf numFmtId="0" fontId="0" fillId="3" borderId="9" xfId="0" applyFill="1" applyBorder="1" applyAlignment="1">
      <alignment wrapText="1"/>
    </xf>
    <xf numFmtId="0" fontId="1" fillId="0" borderId="0" xfId="0" applyFont="1" applyAlignment="1">
      <alignment horizontal="center" wrapText="1"/>
    </xf>
    <xf numFmtId="0" fontId="4" fillId="4" borderId="36" xfId="1" applyBorder="1" applyAlignment="1">
      <alignment wrapText="1"/>
    </xf>
    <xf numFmtId="0" fontId="4" fillId="4" borderId="37" xfId="1" applyBorder="1" applyAlignment="1">
      <alignment wrapText="1"/>
    </xf>
    <xf numFmtId="0" fontId="4" fillId="4" borderId="38" xfId="1" applyBorder="1" applyAlignment="1">
      <alignment wrapText="1"/>
    </xf>
    <xf numFmtId="0" fontId="4" fillId="4" borderId="39" xfId="1" applyBorder="1" applyAlignment="1">
      <alignment wrapText="1"/>
    </xf>
    <xf numFmtId="0" fontId="4" fillId="7" borderId="36" xfId="1" applyFill="1" applyBorder="1" applyAlignment="1">
      <alignment wrapText="1"/>
    </xf>
    <xf numFmtId="0" fontId="4" fillId="7" borderId="15" xfId="1" applyFill="1" applyAlignment="1">
      <alignment wrapText="1"/>
    </xf>
    <xf numFmtId="0" fontId="4" fillId="7" borderId="0" xfId="1" applyFill="1" applyBorder="1" applyAlignment="1">
      <alignment wrapText="1"/>
    </xf>
    <xf numFmtId="0" fontId="3" fillId="7" borderId="17" xfId="3" applyFill="1" applyProtection="1"/>
    <xf numFmtId="0" fontId="3" fillId="7" borderId="0" xfId="3" applyFill="1" applyBorder="1" applyProtection="1"/>
    <xf numFmtId="0" fontId="3" fillId="6" borderId="42" xfId="3" applyBorder="1" applyProtection="1"/>
    <xf numFmtId="0" fontId="3" fillId="6" borderId="43" xfId="3" applyBorder="1" applyProtection="1"/>
    <xf numFmtId="0" fontId="3" fillId="6" borderId="44" xfId="3" applyBorder="1" applyProtection="1"/>
    <xf numFmtId="0" fontId="3" fillId="6" borderId="17" xfId="3" applyBorder="1" applyProtection="1"/>
    <xf numFmtId="0" fontId="13" fillId="0" borderId="35" xfId="4" applyAlignment="1">
      <alignment horizontal="center" wrapText="1"/>
    </xf>
    <xf numFmtId="0" fontId="3" fillId="6" borderId="41" xfId="3" applyBorder="1"/>
    <xf numFmtId="0" fontId="3" fillId="7" borderId="0" xfId="3" applyFill="1" applyBorder="1"/>
    <xf numFmtId="0" fontId="4" fillId="4" borderId="1" xfId="1" applyBorder="1" applyAlignment="1">
      <alignment wrapText="1"/>
    </xf>
    <xf numFmtId="0" fontId="1" fillId="0" borderId="0" xfId="0" applyFont="1" applyFill="1" applyAlignment="1">
      <alignment wrapText="1"/>
    </xf>
    <xf numFmtId="0" fontId="3" fillId="6" borderId="41" xfId="3" applyBorder="1" applyAlignment="1">
      <alignment wrapText="1"/>
    </xf>
    <xf numFmtId="0" fontId="3" fillId="7" borderId="0" xfId="3" applyFill="1" applyBorder="1" applyAlignment="1">
      <alignment wrapText="1"/>
    </xf>
    <xf numFmtId="0" fontId="0" fillId="7" borderId="0" xfId="0" applyFill="1" applyBorder="1" applyAlignment="1">
      <alignment wrapText="1"/>
    </xf>
    <xf numFmtId="0" fontId="5" fillId="5" borderId="16" xfId="2"/>
    <xf numFmtId="0" fontId="1" fillId="7" borderId="0" xfId="0" applyFont="1" applyFill="1" applyAlignment="1">
      <alignment wrapText="1"/>
    </xf>
    <xf numFmtId="0" fontId="3" fillId="6" borderId="45" xfId="3" applyBorder="1" applyAlignment="1">
      <alignment wrapText="1"/>
    </xf>
    <xf numFmtId="0" fontId="4" fillId="4" borderId="49" xfId="1" applyBorder="1" applyAlignment="1">
      <alignment wrapText="1"/>
    </xf>
    <xf numFmtId="0" fontId="6" fillId="4" borderId="50" xfId="1" applyFont="1" applyBorder="1" applyAlignment="1">
      <alignment wrapText="1"/>
    </xf>
    <xf numFmtId="0" fontId="6" fillId="4" borderId="51" xfId="1" applyFont="1" applyBorder="1" applyAlignment="1">
      <alignment wrapText="1"/>
    </xf>
    <xf numFmtId="0" fontId="3" fillId="3" borderId="17" xfId="3" applyFill="1"/>
    <xf numFmtId="0" fontId="3" fillId="3" borderId="27" xfId="3" applyFill="1" applyBorder="1" applyAlignment="1">
      <alignment wrapText="1"/>
    </xf>
    <xf numFmtId="0" fontId="3" fillId="3" borderId="17" xfId="3" applyFill="1" applyAlignment="1">
      <alignment wrapText="1"/>
    </xf>
    <xf numFmtId="0" fontId="3" fillId="7" borderId="41" xfId="3" applyFill="1" applyBorder="1" applyProtection="1"/>
    <xf numFmtId="0" fontId="5" fillId="5" borderId="16" xfId="2" applyAlignment="1">
      <alignment wrapText="1"/>
    </xf>
    <xf numFmtId="0" fontId="4" fillId="7" borderId="40" xfId="1" applyFill="1" applyBorder="1" applyAlignment="1">
      <alignment wrapText="1"/>
    </xf>
    <xf numFmtId="0" fontId="4" fillId="4" borderId="40" xfId="1" applyBorder="1" applyAlignment="1">
      <alignment wrapText="1"/>
    </xf>
    <xf numFmtId="0" fontId="0" fillId="7" borderId="0" xfId="0" applyFill="1" applyAlignment="1">
      <alignment wrapText="1"/>
    </xf>
    <xf numFmtId="0" fontId="0" fillId="7" borderId="13" xfId="0" applyFill="1" applyBorder="1"/>
    <xf numFmtId="0" fontId="0" fillId="7" borderId="3" xfId="0" applyFill="1" applyBorder="1"/>
    <xf numFmtId="0" fontId="7" fillId="3" borderId="27" xfId="3" applyFont="1" applyFill="1" applyBorder="1" applyAlignment="1" applyProtection="1">
      <alignment vertical="center" wrapText="1"/>
    </xf>
    <xf numFmtId="0" fontId="7" fillId="3" borderId="27" xfId="3" applyFont="1" applyFill="1" applyBorder="1" applyAlignment="1" applyProtection="1">
      <alignment vertical="center"/>
    </xf>
    <xf numFmtId="0" fontId="7" fillId="3" borderId="40" xfId="1" applyFont="1" applyFill="1" applyBorder="1" applyAlignment="1">
      <alignment vertical="center" wrapText="1"/>
    </xf>
    <xf numFmtId="0" fontId="4" fillId="4" borderId="52" xfId="1" applyBorder="1" applyAlignment="1">
      <alignment wrapText="1"/>
    </xf>
    <xf numFmtId="0" fontId="4" fillId="4" borderId="53" xfId="1" applyBorder="1" applyAlignment="1">
      <alignment wrapText="1"/>
    </xf>
    <xf numFmtId="0" fontId="4" fillId="4" borderId="54" xfId="1" applyBorder="1" applyAlignment="1">
      <alignment wrapText="1"/>
    </xf>
    <xf numFmtId="0" fontId="3" fillId="6" borderId="17" xfId="3" applyFont="1" applyAlignment="1">
      <alignment wrapText="1"/>
    </xf>
    <xf numFmtId="0" fontId="27" fillId="8" borderId="0" xfId="0" applyFont="1" applyFill="1"/>
    <xf numFmtId="0" fontId="26" fillId="8" borderId="0" xfId="0" applyFont="1" applyFill="1" applyAlignment="1">
      <alignment wrapText="1"/>
    </xf>
    <xf numFmtId="0" fontId="4" fillId="4" borderId="57" xfId="1" applyBorder="1" applyAlignment="1">
      <alignment wrapText="1"/>
    </xf>
    <xf numFmtId="0" fontId="4" fillId="4" borderId="58" xfId="1" applyBorder="1" applyAlignment="1">
      <alignment wrapText="1"/>
    </xf>
    <xf numFmtId="0" fontId="4" fillId="4" borderId="59" xfId="1" applyBorder="1" applyAlignment="1">
      <alignment wrapText="1"/>
    </xf>
    <xf numFmtId="0" fontId="3" fillId="8" borderId="0" xfId="0" applyFont="1" applyFill="1" applyAlignment="1">
      <alignment wrapText="1"/>
    </xf>
    <xf numFmtId="0" fontId="0" fillId="0" borderId="9" xfId="0" applyBorder="1"/>
    <xf numFmtId="0" fontId="4" fillId="4" borderId="50" xfId="1" applyBorder="1" applyAlignment="1">
      <alignment wrapText="1"/>
    </xf>
    <xf numFmtId="0" fontId="4" fillId="4" borderId="51" xfId="1" applyBorder="1" applyAlignment="1">
      <alignment wrapText="1"/>
    </xf>
    <xf numFmtId="0" fontId="4" fillId="4" borderId="60" xfId="1" applyBorder="1" applyAlignment="1">
      <alignment wrapText="1"/>
    </xf>
    <xf numFmtId="0" fontId="0" fillId="3" borderId="0" xfId="0" applyFill="1"/>
    <xf numFmtId="0" fontId="5" fillId="5" borderId="63" xfId="2" applyBorder="1"/>
    <xf numFmtId="0" fontId="4" fillId="4" borderId="28" xfId="1" applyBorder="1"/>
    <xf numFmtId="0" fontId="4" fillId="4" borderId="30" xfId="1" applyBorder="1"/>
    <xf numFmtId="0" fontId="4" fillId="4" borderId="64" xfId="1" applyBorder="1" applyAlignment="1">
      <alignment wrapText="1"/>
    </xf>
    <xf numFmtId="0" fontId="4" fillId="4" borderId="65" xfId="1" applyBorder="1"/>
    <xf numFmtId="0" fontId="5" fillId="3" borderId="63" xfId="2" applyFill="1" applyBorder="1"/>
    <xf numFmtId="0" fontId="5" fillId="5" borderId="61" xfId="2" applyBorder="1" applyAlignment="1">
      <alignment wrapText="1"/>
    </xf>
    <xf numFmtId="0" fontId="5" fillId="5" borderId="62" xfId="2" applyBorder="1" applyAlignment="1">
      <alignment wrapText="1"/>
    </xf>
    <xf numFmtId="0" fontId="5" fillId="3" borderId="62" xfId="2" applyFill="1" applyBorder="1" applyAlignment="1">
      <alignment wrapText="1"/>
    </xf>
    <xf numFmtId="0" fontId="5" fillId="5" borderId="66" xfId="2" applyBorder="1" applyAlignment="1">
      <alignment wrapText="1"/>
    </xf>
    <xf numFmtId="0" fontId="3" fillId="3" borderId="45" xfId="3" applyFill="1" applyBorder="1" applyAlignment="1">
      <alignment wrapText="1"/>
    </xf>
    <xf numFmtId="0" fontId="3" fillId="6" borderId="46" xfId="3" applyBorder="1" applyAlignment="1">
      <alignment wrapText="1"/>
    </xf>
    <xf numFmtId="0" fontId="27" fillId="8" borderId="0" xfId="0" applyFont="1" applyFill="1" applyAlignment="1">
      <alignment wrapText="1"/>
    </xf>
    <xf numFmtId="0" fontId="27" fillId="8" borderId="2" xfId="0" applyFont="1" applyFill="1" applyBorder="1" applyAlignment="1">
      <alignment wrapText="1"/>
    </xf>
    <xf numFmtId="0" fontId="27" fillId="8" borderId="3" xfId="0" applyFont="1" applyFill="1" applyBorder="1" applyAlignment="1">
      <alignment wrapText="1"/>
    </xf>
    <xf numFmtId="0" fontId="4" fillId="4" borderId="67" xfId="1" applyBorder="1"/>
    <xf numFmtId="0" fontId="3" fillId="3" borderId="0" xfId="0" applyFont="1" applyFill="1" applyAlignment="1">
      <alignment horizontal="right" wrapText="1"/>
    </xf>
    <xf numFmtId="0" fontId="3" fillId="6" borderId="17" xfId="3" applyAlignment="1">
      <alignment horizontal="center"/>
    </xf>
    <xf numFmtId="0" fontId="1" fillId="2" borderId="18"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0" xfId="0" applyFont="1" applyFill="1" applyBorder="1" applyAlignment="1">
      <alignment horizontal="center" vertical="center"/>
    </xf>
    <xf numFmtId="0" fontId="3" fillId="3" borderId="0" xfId="0" applyFont="1" applyFill="1" applyBorder="1"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0" fillId="3" borderId="0" xfId="0" applyFill="1" applyBorder="1"/>
    <xf numFmtId="0" fontId="18" fillId="7" borderId="2" xfId="0" applyFont="1" applyFill="1" applyBorder="1" applyAlignment="1">
      <alignment horizontal="left" vertical="top" wrapText="1"/>
    </xf>
    <xf numFmtId="0" fontId="18" fillId="7" borderId="13" xfId="0" applyFont="1" applyFill="1" applyBorder="1" applyAlignment="1">
      <alignment horizontal="left" vertical="top" wrapText="1"/>
    </xf>
    <xf numFmtId="0" fontId="18" fillId="7" borderId="3" xfId="0" applyFont="1" applyFill="1" applyBorder="1" applyAlignment="1">
      <alignment horizontal="left" vertical="top" wrapText="1"/>
    </xf>
    <xf numFmtId="0" fontId="18" fillId="7" borderId="4" xfId="0" applyFont="1" applyFill="1" applyBorder="1" applyAlignment="1">
      <alignment horizontal="left" vertical="top" wrapText="1"/>
    </xf>
    <xf numFmtId="0" fontId="18" fillId="7" borderId="0" xfId="0" applyFont="1" applyFill="1" applyBorder="1" applyAlignment="1">
      <alignment horizontal="left" vertical="top" wrapText="1"/>
    </xf>
    <xf numFmtId="0" fontId="18" fillId="7" borderId="5" xfId="0" applyFont="1" applyFill="1" applyBorder="1" applyAlignment="1">
      <alignment horizontal="left" vertical="top" wrapText="1"/>
    </xf>
    <xf numFmtId="0" fontId="18" fillId="7" borderId="6" xfId="0" applyFont="1" applyFill="1" applyBorder="1" applyAlignment="1">
      <alignment horizontal="left" vertical="top" wrapText="1"/>
    </xf>
    <xf numFmtId="0" fontId="18" fillId="7" borderId="14" xfId="0" applyFont="1" applyFill="1" applyBorder="1" applyAlignment="1">
      <alignment horizontal="left" vertical="top" wrapText="1"/>
    </xf>
    <xf numFmtId="0" fontId="18" fillId="7" borderId="7" xfId="0" applyFont="1" applyFill="1" applyBorder="1" applyAlignment="1">
      <alignment horizontal="left" vertical="top" wrapText="1"/>
    </xf>
    <xf numFmtId="0" fontId="15" fillId="7" borderId="2" xfId="5" applyFill="1" applyBorder="1" applyAlignment="1">
      <alignment horizontal="left" vertical="center" wrapText="1"/>
    </xf>
    <xf numFmtId="0" fontId="15" fillId="7" borderId="13" xfId="5" applyFill="1" applyBorder="1" applyAlignment="1">
      <alignment horizontal="left" vertical="center" wrapText="1"/>
    </xf>
    <xf numFmtId="0" fontId="15" fillId="7" borderId="3" xfId="5" applyFill="1" applyBorder="1" applyAlignment="1">
      <alignment horizontal="left" vertical="center" wrapText="1"/>
    </xf>
    <xf numFmtId="0" fontId="15" fillId="7" borderId="6" xfId="5" applyFill="1" applyBorder="1" applyAlignment="1">
      <alignment horizontal="left" vertical="center" wrapText="1"/>
    </xf>
    <xf numFmtId="0" fontId="15" fillId="7" borderId="14" xfId="5" applyFill="1" applyBorder="1" applyAlignment="1">
      <alignment horizontal="left" vertical="center" wrapText="1"/>
    </xf>
    <xf numFmtId="0" fontId="15" fillId="7" borderId="7" xfId="5" applyFill="1" applyBorder="1" applyAlignment="1">
      <alignment horizontal="left" vertical="center" wrapText="1"/>
    </xf>
    <xf numFmtId="0" fontId="9" fillId="7" borderId="2" xfId="0" applyFont="1" applyFill="1" applyBorder="1" applyAlignment="1">
      <alignment horizontal="left" vertical="center" wrapText="1"/>
    </xf>
    <xf numFmtId="0" fontId="9" fillId="7" borderId="13" xfId="0" applyFont="1" applyFill="1" applyBorder="1" applyAlignment="1">
      <alignment horizontal="left" vertical="center" wrapText="1"/>
    </xf>
    <xf numFmtId="0" fontId="9" fillId="7" borderId="3" xfId="0" applyFont="1" applyFill="1" applyBorder="1" applyAlignment="1">
      <alignment horizontal="left" vertical="center" wrapText="1"/>
    </xf>
    <xf numFmtId="0" fontId="9" fillId="7" borderId="4" xfId="0" applyFont="1" applyFill="1" applyBorder="1" applyAlignment="1">
      <alignment horizontal="left" vertical="center" wrapText="1"/>
    </xf>
    <xf numFmtId="0" fontId="9" fillId="7" borderId="0" xfId="0" applyFont="1" applyFill="1" applyBorder="1" applyAlignment="1">
      <alignment horizontal="left" vertical="center" wrapText="1"/>
    </xf>
    <xf numFmtId="0" fontId="9" fillId="7" borderId="5" xfId="0" applyFont="1" applyFill="1" applyBorder="1" applyAlignment="1">
      <alignment horizontal="left" vertical="center" wrapText="1"/>
    </xf>
    <xf numFmtId="0" fontId="9" fillId="7" borderId="6" xfId="0" applyFont="1" applyFill="1" applyBorder="1" applyAlignment="1">
      <alignment horizontal="left" vertical="center" wrapText="1"/>
    </xf>
    <xf numFmtId="0" fontId="9" fillId="7" borderId="14" xfId="0" applyFont="1" applyFill="1" applyBorder="1" applyAlignment="1">
      <alignment horizontal="left" vertical="center" wrapText="1"/>
    </xf>
    <xf numFmtId="0" fontId="9" fillId="7" borderId="7" xfId="0" applyFont="1" applyFill="1" applyBorder="1" applyAlignment="1">
      <alignment horizontal="left" vertical="center" wrapText="1"/>
    </xf>
    <xf numFmtId="0" fontId="8" fillId="7" borderId="10" xfId="0" applyFont="1" applyFill="1" applyBorder="1" applyAlignment="1">
      <alignment horizontal="left" vertical="center" wrapText="1"/>
    </xf>
    <xf numFmtId="0" fontId="22" fillId="7" borderId="11" xfId="0" applyFont="1" applyFill="1" applyBorder="1" applyAlignment="1">
      <alignment horizontal="left" vertical="center" wrapText="1"/>
    </xf>
    <xf numFmtId="0" fontId="7" fillId="6" borderId="55" xfId="3" applyFont="1" applyBorder="1" applyAlignment="1">
      <alignment horizontal="left" vertical="center" wrapText="1"/>
    </xf>
    <xf numFmtId="0" fontId="24" fillId="5" borderId="33" xfId="2" applyFont="1" applyBorder="1" applyAlignment="1">
      <alignment horizontal="left" vertical="center" wrapText="1"/>
    </xf>
    <xf numFmtId="0" fontId="24" fillId="5" borderId="11" xfId="2" applyFont="1" applyBorder="1" applyAlignment="1">
      <alignment horizontal="left" vertical="center" wrapText="1"/>
    </xf>
    <xf numFmtId="0" fontId="24" fillId="5" borderId="12" xfId="2" applyFont="1" applyBorder="1" applyAlignment="1">
      <alignment horizontal="left" vertical="center" wrapText="1"/>
    </xf>
    <xf numFmtId="0" fontId="23" fillId="4" borderId="56" xfId="1" applyFont="1" applyBorder="1" applyAlignment="1">
      <alignment horizontal="left" vertical="center" wrapText="1"/>
    </xf>
    <xf numFmtId="0" fontId="23" fillId="4" borderId="11" xfId="1" applyFont="1" applyBorder="1" applyAlignment="1">
      <alignment horizontal="left" vertical="center" wrapText="1"/>
    </xf>
    <xf numFmtId="0" fontId="16" fillId="7" borderId="0" xfId="3" applyFont="1" applyFill="1" applyBorder="1" applyAlignment="1" applyProtection="1">
      <alignment horizontal="center" vertical="center"/>
    </xf>
    <xf numFmtId="0" fontId="6" fillId="4" borderId="15" xfId="1" applyFont="1" applyAlignment="1">
      <alignment horizontal="center" vertical="center" wrapText="1"/>
    </xf>
    <xf numFmtId="0" fontId="17" fillId="0" borderId="35" xfId="4" applyFont="1" applyFill="1" applyAlignment="1">
      <alignment horizontal="center" vertical="center" wrapText="1"/>
    </xf>
    <xf numFmtId="0" fontId="16" fillId="7" borderId="47" xfId="3" applyFont="1" applyFill="1" applyBorder="1" applyAlignment="1" applyProtection="1">
      <alignment horizontal="center" vertical="center"/>
    </xf>
    <xf numFmtId="0" fontId="7" fillId="7" borderId="47" xfId="3" applyFont="1" applyFill="1" applyBorder="1" applyAlignment="1" applyProtection="1">
      <alignment horizontal="center" vertical="center"/>
    </xf>
    <xf numFmtId="0" fontId="7" fillId="7" borderId="0" xfId="3" applyFont="1" applyFill="1" applyBorder="1" applyAlignment="1" applyProtection="1">
      <alignment horizontal="center" vertical="center"/>
    </xf>
    <xf numFmtId="0" fontId="1" fillId="2" borderId="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0" xfId="0" applyFont="1" applyAlignment="1">
      <alignment horizontal="center" wrapText="1"/>
    </xf>
    <xf numFmtId="0" fontId="13" fillId="0" borderId="35" xfId="4" applyAlignment="1">
      <alignment horizontal="center" wrapText="1"/>
    </xf>
    <xf numFmtId="0" fontId="13" fillId="0" borderId="35" xfId="4" applyAlignment="1">
      <alignment horizontal="center"/>
    </xf>
    <xf numFmtId="0" fontId="0" fillId="0" borderId="0" xfId="0" applyAlignment="1">
      <alignment horizontal="center"/>
    </xf>
    <xf numFmtId="0" fontId="8" fillId="7" borderId="47" xfId="0" applyFont="1" applyFill="1" applyBorder="1" applyAlignment="1">
      <alignment horizontal="center" vertical="center"/>
    </xf>
    <xf numFmtId="0" fontId="8" fillId="7" borderId="0" xfId="0" applyFont="1" applyFill="1" applyAlignment="1">
      <alignment horizontal="center" vertical="center"/>
    </xf>
    <xf numFmtId="0" fontId="8" fillId="7" borderId="48" xfId="0" applyFont="1" applyFill="1" applyBorder="1" applyAlignment="1">
      <alignment horizontal="center" vertical="center"/>
    </xf>
    <xf numFmtId="0" fontId="0" fillId="0" borderId="0" xfId="0" applyAlignment="1">
      <alignment horizontal="center" wrapText="1"/>
    </xf>
    <xf numFmtId="0" fontId="8" fillId="7" borderId="47" xfId="0" applyFont="1" applyFill="1" applyBorder="1" applyAlignment="1">
      <alignment horizontal="center" vertical="center" wrapText="1"/>
    </xf>
    <xf numFmtId="0" fontId="8" fillId="7" borderId="0" xfId="0" applyFont="1" applyFill="1" applyAlignment="1">
      <alignment horizontal="center" vertical="center" wrapText="1"/>
    </xf>
    <xf numFmtId="0" fontId="8" fillId="7" borderId="48" xfId="0" applyFont="1" applyFill="1" applyBorder="1" applyAlignment="1">
      <alignment horizontal="center" vertical="center" wrapText="1"/>
    </xf>
    <xf numFmtId="0" fontId="16" fillId="7" borderId="0" xfId="1" applyFont="1" applyFill="1" applyBorder="1" applyAlignment="1">
      <alignment horizontal="center" vertical="center" wrapText="1"/>
    </xf>
    <xf numFmtId="0" fontId="14" fillId="7" borderId="0" xfId="3" applyFont="1" applyFill="1" applyBorder="1" applyAlignment="1">
      <alignment horizontal="center" vertical="top"/>
    </xf>
    <xf numFmtId="0" fontId="3" fillId="7" borderId="0" xfId="3" applyFill="1" applyBorder="1" applyAlignment="1">
      <alignment horizontal="center" vertical="top"/>
    </xf>
    <xf numFmtId="0" fontId="13" fillId="0" borderId="0" xfId="4" applyBorder="1" applyAlignment="1">
      <alignment horizontal="center"/>
    </xf>
    <xf numFmtId="0" fontId="16" fillId="7" borderId="0" xfId="3" applyFont="1" applyFill="1" applyBorder="1" applyAlignment="1">
      <alignment horizontal="center" vertical="center" wrapText="1"/>
    </xf>
    <xf numFmtId="0" fontId="7" fillId="7" borderId="0" xfId="3" applyFont="1" applyFill="1" applyBorder="1" applyAlignment="1">
      <alignment horizontal="center" vertical="center" wrapText="1"/>
    </xf>
    <xf numFmtId="0" fontId="0" fillId="0" borderId="0" xfId="0" applyAlignment="1">
      <alignment horizontal="center" vertical="center"/>
    </xf>
  </cellXfs>
  <cellStyles count="6">
    <cellStyle name="Check Cell" xfId="3" builtinId="23"/>
    <cellStyle name="Explanatory Text" xfId="5" builtinId="53"/>
    <cellStyle name="Heading 1" xfId="4" builtinId="16"/>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'Analysis Output Final Result'!$AT$4</c:f>
              <c:strCache>
                <c:ptCount val="1"/>
                <c:pt idx="0">
                  <c:v>Precautionary Principle Score</c:v>
                </c:pt>
              </c:strCache>
            </c:strRef>
          </c:tx>
          <c:spPr>
            <a:ln w="25400" cap="rnd">
              <a:noFill/>
              <a:round/>
            </a:ln>
            <a:effectLst>
              <a:outerShdw blurRad="57150" dist="19050" dir="5400000" algn="ctr" rotWithShape="0">
                <a:srgbClr val="000000">
                  <a:alpha val="63000"/>
                </a:srgbClr>
              </a:outerShdw>
            </a:effectLst>
          </c:spPr>
          <c:marker>
            <c:symbol val="diamond"/>
            <c:size val="6"/>
            <c:spPr>
              <a:solidFill>
                <a:srgbClr val="FFFF00"/>
              </a:solidFill>
              <a:ln w="9525" cap="rnd">
                <a:solidFill>
                  <a:srgbClr val="FFFF00"/>
                </a:solidFill>
                <a:round/>
              </a:ln>
              <a:effectLst>
                <a:outerShdw blurRad="57150" dist="19050" dir="5400000" algn="ctr" rotWithShape="0">
                  <a:srgbClr val="000000">
                    <a:alpha val="63000"/>
                  </a:srgbClr>
                </a:outerShdw>
              </a:effectLst>
            </c:spPr>
          </c:marker>
          <c:dLbls>
            <c:dLbl>
              <c:idx val="0"/>
              <c:tx>
                <c:rich>
                  <a:bodyPr/>
                  <a:lstStyle/>
                  <a:p>
                    <a:fld id="{5886D110-B039-4ADF-8824-D722EF7FCF3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43C0-466B-84C9-28F26BEAC10C}"/>
                </c:ext>
              </c:extLst>
            </c:dLbl>
            <c:dLbl>
              <c:idx val="1"/>
              <c:tx>
                <c:rich>
                  <a:bodyPr/>
                  <a:lstStyle/>
                  <a:p>
                    <a:fld id="{C9813A64-2A62-446C-A79F-1A52BED0801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3C0-466B-84C9-28F26BEAC10C}"/>
                </c:ext>
              </c:extLst>
            </c:dLbl>
            <c:dLbl>
              <c:idx val="2"/>
              <c:tx>
                <c:rich>
                  <a:bodyPr/>
                  <a:lstStyle/>
                  <a:p>
                    <a:fld id="{89C6500A-5DD2-4135-8AB9-CEA86AF52C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3C0-466B-84C9-28F26BEAC10C}"/>
                </c:ext>
              </c:extLst>
            </c:dLbl>
            <c:dLbl>
              <c:idx val="3"/>
              <c:tx>
                <c:rich>
                  <a:bodyPr/>
                  <a:lstStyle/>
                  <a:p>
                    <a:fld id="{214CB514-CA44-4566-A9D2-1C3BD5AA908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3C0-466B-84C9-28F26BEAC10C}"/>
                </c:ext>
              </c:extLst>
            </c:dLbl>
            <c:dLbl>
              <c:idx val="4"/>
              <c:tx>
                <c:rich>
                  <a:bodyPr/>
                  <a:lstStyle/>
                  <a:p>
                    <a:fld id="{A70B32F1-CD8D-4343-A013-20CF6160A02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3C0-466B-84C9-28F26BEAC10C}"/>
                </c:ext>
              </c:extLst>
            </c:dLbl>
            <c:dLbl>
              <c:idx val="5"/>
              <c:tx>
                <c:rich>
                  <a:bodyPr/>
                  <a:lstStyle/>
                  <a:p>
                    <a:fld id="{BBAC5326-FE5F-413F-BC0D-921469B988D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3C0-466B-84C9-28F26BEAC10C}"/>
                </c:ext>
              </c:extLst>
            </c:dLbl>
            <c:dLbl>
              <c:idx val="6"/>
              <c:tx>
                <c:rich>
                  <a:bodyPr/>
                  <a:lstStyle/>
                  <a:p>
                    <a:fld id="{65B2FDB5-51D9-499B-A8A1-1ACE193CDB7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3C0-466B-84C9-28F26BEAC10C}"/>
                </c:ext>
              </c:extLst>
            </c:dLbl>
            <c:dLbl>
              <c:idx val="7"/>
              <c:tx>
                <c:rich>
                  <a:bodyPr/>
                  <a:lstStyle/>
                  <a:p>
                    <a:fld id="{9E57BA3B-91D6-4D24-9FB3-2D1BD02CE0F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3C0-466B-84C9-28F26BEAC10C}"/>
                </c:ext>
              </c:extLst>
            </c:dLbl>
            <c:dLbl>
              <c:idx val="8"/>
              <c:tx>
                <c:rich>
                  <a:bodyPr/>
                  <a:lstStyle/>
                  <a:p>
                    <a:fld id="{DEC2CD7A-134C-4378-9C22-7D19A60570C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3C0-466B-84C9-28F26BEAC10C}"/>
                </c:ext>
              </c:extLst>
            </c:dLbl>
            <c:dLbl>
              <c:idx val="9"/>
              <c:tx>
                <c:rich>
                  <a:bodyPr/>
                  <a:lstStyle/>
                  <a:p>
                    <a:fld id="{F8552CFA-55DE-44C0-B9FC-EA58DFD89F8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3C0-466B-84C9-28F26BEAC10C}"/>
                </c:ext>
              </c:extLst>
            </c:dLbl>
            <c:dLbl>
              <c:idx val="10"/>
              <c:tx>
                <c:rich>
                  <a:bodyPr/>
                  <a:lstStyle/>
                  <a:p>
                    <a:fld id="{F4F785E4-5E38-47CE-96B5-EB14D82CD42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3C0-466B-84C9-28F26BEAC10C}"/>
                </c:ext>
              </c:extLst>
            </c:dLbl>
            <c:dLbl>
              <c:idx val="11"/>
              <c:tx>
                <c:rich>
                  <a:bodyPr/>
                  <a:lstStyle/>
                  <a:p>
                    <a:fld id="{8564DC4A-3BDD-4FCD-886B-A23BDD04735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3C0-466B-84C9-28F26BEAC10C}"/>
                </c:ext>
              </c:extLst>
            </c:dLbl>
            <c:dLbl>
              <c:idx val="12"/>
              <c:tx>
                <c:rich>
                  <a:bodyPr/>
                  <a:lstStyle/>
                  <a:p>
                    <a:fld id="{7F3C92AA-7899-42C4-8923-63953776F3D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43C0-466B-84C9-28F26BEAC10C}"/>
                </c:ext>
              </c:extLst>
            </c:dLbl>
            <c:dLbl>
              <c:idx val="13"/>
              <c:tx>
                <c:rich>
                  <a:bodyPr/>
                  <a:lstStyle/>
                  <a:p>
                    <a:fld id="{1992B2A2-A75D-4BE5-8E0F-D8B8E7BFC2E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43C0-466B-84C9-28F26BEAC10C}"/>
                </c:ext>
              </c:extLst>
            </c:dLbl>
            <c:dLbl>
              <c:idx val="14"/>
              <c:tx>
                <c:rich>
                  <a:bodyPr/>
                  <a:lstStyle/>
                  <a:p>
                    <a:fld id="{40B34A77-FECC-44C8-9130-490074CD539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43C0-466B-84C9-28F26BEAC10C}"/>
                </c:ext>
              </c:extLst>
            </c:dLbl>
            <c:dLbl>
              <c:idx val="15"/>
              <c:tx>
                <c:rich>
                  <a:bodyPr/>
                  <a:lstStyle/>
                  <a:p>
                    <a:fld id="{81B1DA98-73F9-4838-A19C-7CEC932C8A7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43C0-466B-84C9-28F26BEAC10C}"/>
                </c:ext>
              </c:extLst>
            </c:dLbl>
            <c:dLbl>
              <c:idx val="16"/>
              <c:tx>
                <c:rich>
                  <a:bodyPr/>
                  <a:lstStyle/>
                  <a:p>
                    <a:fld id="{E05BB37F-33D1-4BD3-95E9-1C2C3B47495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43C0-466B-84C9-28F26BEAC10C}"/>
                </c:ext>
              </c:extLst>
            </c:dLbl>
            <c:dLbl>
              <c:idx val="17"/>
              <c:tx>
                <c:rich>
                  <a:bodyPr/>
                  <a:lstStyle/>
                  <a:p>
                    <a:fld id="{95868242-0B32-461C-9499-DD82F866F01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43C0-466B-84C9-28F26BEAC10C}"/>
                </c:ext>
              </c:extLst>
            </c:dLbl>
            <c:dLbl>
              <c:idx val="18"/>
              <c:tx>
                <c:rich>
                  <a:bodyPr/>
                  <a:lstStyle/>
                  <a:p>
                    <a:fld id="{04B4E58A-4827-43EA-97BE-0AD434F15A2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43C0-466B-84C9-28F26BEAC10C}"/>
                </c:ext>
              </c:extLst>
            </c:dLbl>
            <c:dLbl>
              <c:idx val="19"/>
              <c:tx>
                <c:rich>
                  <a:bodyPr/>
                  <a:lstStyle/>
                  <a:p>
                    <a:fld id="{B1B70274-EC7A-4EC3-A0F4-984E2A7F06F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43C0-466B-84C9-28F26BEAC10C}"/>
                </c:ext>
              </c:extLst>
            </c:dLbl>
            <c:dLbl>
              <c:idx val="20"/>
              <c:tx>
                <c:rich>
                  <a:bodyPr/>
                  <a:lstStyle/>
                  <a:p>
                    <a:fld id="{C838CD5A-AA0A-4EEB-8DFB-0F247D675B7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43C0-466B-84C9-28F26BEAC10C}"/>
                </c:ext>
              </c:extLst>
            </c:dLbl>
            <c:dLbl>
              <c:idx val="21"/>
              <c:tx>
                <c:rich>
                  <a:bodyPr/>
                  <a:lstStyle/>
                  <a:p>
                    <a:fld id="{87781360-27F2-4DAB-89F2-B163FB4479D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43C0-466B-84C9-28F26BEAC10C}"/>
                </c:ext>
              </c:extLst>
            </c:dLbl>
            <c:dLbl>
              <c:idx val="22"/>
              <c:tx>
                <c:rich>
                  <a:bodyPr/>
                  <a:lstStyle/>
                  <a:p>
                    <a:fld id="{099E2ECB-5E8F-4AFD-8988-CF349EA4780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43C0-466B-84C9-28F26BEAC10C}"/>
                </c:ext>
              </c:extLst>
            </c:dLbl>
            <c:dLbl>
              <c:idx val="23"/>
              <c:tx>
                <c:rich>
                  <a:bodyPr/>
                  <a:lstStyle/>
                  <a:p>
                    <a:fld id="{1C416AF2-FD9E-4E8F-8673-E3F1C863C0C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43C0-466B-84C9-28F26BEAC10C}"/>
                </c:ext>
              </c:extLst>
            </c:dLbl>
            <c:dLbl>
              <c:idx val="24"/>
              <c:tx>
                <c:rich>
                  <a:bodyPr/>
                  <a:lstStyle/>
                  <a:p>
                    <a:fld id="{1D84411B-0DBF-4F04-9AE1-1C724DDA2FE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43C0-466B-84C9-28F26BEAC10C}"/>
                </c:ext>
              </c:extLst>
            </c:dLbl>
            <c:dLbl>
              <c:idx val="25"/>
              <c:tx>
                <c:rich>
                  <a:bodyPr/>
                  <a:lstStyle/>
                  <a:p>
                    <a:fld id="{0BDF5675-1B41-4DC6-BC2D-BB3FEBC2392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43C0-466B-84C9-28F26BEAC10C}"/>
                </c:ext>
              </c:extLst>
            </c:dLbl>
            <c:dLbl>
              <c:idx val="26"/>
              <c:tx>
                <c:rich>
                  <a:bodyPr/>
                  <a:lstStyle/>
                  <a:p>
                    <a:fld id="{E84F656B-5AEA-4974-9889-2302E392A2E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43C0-466B-84C9-28F26BEAC10C}"/>
                </c:ext>
              </c:extLst>
            </c:dLbl>
            <c:dLbl>
              <c:idx val="27"/>
              <c:tx>
                <c:rich>
                  <a:bodyPr/>
                  <a:lstStyle/>
                  <a:p>
                    <a:fld id="{E9FE76D3-0944-4B86-B5B2-DE0D2C88263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43C0-466B-84C9-28F26BEAC10C}"/>
                </c:ext>
              </c:extLst>
            </c:dLbl>
            <c:dLbl>
              <c:idx val="28"/>
              <c:tx>
                <c:rich>
                  <a:bodyPr/>
                  <a:lstStyle/>
                  <a:p>
                    <a:fld id="{3492F0D9-2530-45FC-97CD-7A99312F193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43C0-466B-84C9-28F26BEAC10C}"/>
                </c:ext>
              </c:extLst>
            </c:dLbl>
            <c:dLbl>
              <c:idx val="29"/>
              <c:tx>
                <c:rich>
                  <a:bodyPr/>
                  <a:lstStyle/>
                  <a:p>
                    <a:fld id="{E93B93A0-4EF6-4046-BE76-B88FD02D97A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43C0-466B-84C9-28F26BEAC10C}"/>
                </c:ext>
              </c:extLst>
            </c:dLbl>
            <c:dLbl>
              <c:idx val="30"/>
              <c:tx>
                <c:rich>
                  <a:bodyPr/>
                  <a:lstStyle/>
                  <a:p>
                    <a:fld id="{6E276A70-6DCF-46CF-AC59-53F2CD3AF74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43C0-466B-84C9-28F26BEAC10C}"/>
                </c:ext>
              </c:extLst>
            </c:dLbl>
            <c:dLbl>
              <c:idx val="31"/>
              <c:tx>
                <c:rich>
                  <a:bodyPr/>
                  <a:lstStyle/>
                  <a:p>
                    <a:fld id="{FCEC928F-96D5-48BA-8456-B717561FBFD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43C0-466B-84C9-28F26BEAC10C}"/>
                </c:ext>
              </c:extLst>
            </c:dLbl>
            <c:dLbl>
              <c:idx val="32"/>
              <c:tx>
                <c:rich>
                  <a:bodyPr/>
                  <a:lstStyle/>
                  <a:p>
                    <a:fld id="{D26E2B5E-D6CE-46B1-8345-32AAE88FA63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43C0-466B-84C9-28F26BEAC10C}"/>
                </c:ext>
              </c:extLst>
            </c:dLbl>
            <c:dLbl>
              <c:idx val="33"/>
              <c:tx>
                <c:rich>
                  <a:bodyPr/>
                  <a:lstStyle/>
                  <a:p>
                    <a:fld id="{01639A0C-FD7E-4BB1-8836-3F16D140B9D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43C0-466B-84C9-28F26BEAC10C}"/>
                </c:ext>
              </c:extLst>
            </c:dLbl>
            <c:dLbl>
              <c:idx val="34"/>
              <c:tx>
                <c:rich>
                  <a:bodyPr/>
                  <a:lstStyle/>
                  <a:p>
                    <a:fld id="{642E815F-060B-455C-A818-6215A72EBB4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43C0-466B-84C9-28F26BEAC10C}"/>
                </c:ext>
              </c:extLst>
            </c:dLbl>
            <c:dLbl>
              <c:idx val="35"/>
              <c:tx>
                <c:rich>
                  <a:bodyPr/>
                  <a:lstStyle/>
                  <a:p>
                    <a:fld id="{AD1BF70B-BFB9-496F-8949-9792DCA75A6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43C0-466B-84C9-28F26BEAC10C}"/>
                </c:ext>
              </c:extLst>
            </c:dLbl>
            <c:dLbl>
              <c:idx val="36"/>
              <c:tx>
                <c:rich>
                  <a:bodyPr/>
                  <a:lstStyle/>
                  <a:p>
                    <a:fld id="{3BD92F7B-2D63-4E7F-94E3-CA5D0DE44EF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43C0-466B-84C9-28F26BEAC10C}"/>
                </c:ext>
              </c:extLst>
            </c:dLbl>
            <c:dLbl>
              <c:idx val="37"/>
              <c:tx>
                <c:rich>
                  <a:bodyPr/>
                  <a:lstStyle/>
                  <a:p>
                    <a:fld id="{48D2BD41-105A-4CD2-A9D6-E7C8A70900F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43C0-466B-84C9-28F26BEAC10C}"/>
                </c:ext>
              </c:extLst>
            </c:dLbl>
            <c:dLbl>
              <c:idx val="38"/>
              <c:tx>
                <c:rich>
                  <a:bodyPr/>
                  <a:lstStyle/>
                  <a:p>
                    <a:fld id="{56F32AE3-7C06-421A-BFDD-05DF7374C0C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43C0-466B-84C9-28F26BEAC10C}"/>
                </c:ext>
              </c:extLst>
            </c:dLbl>
            <c:dLbl>
              <c:idx val="39"/>
              <c:tx>
                <c:rich>
                  <a:bodyPr/>
                  <a:lstStyle/>
                  <a:p>
                    <a:fld id="{F0935A61-1FEF-4B47-B6BE-EBC663DC21C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43C0-466B-84C9-28F26BEAC10C}"/>
                </c:ext>
              </c:extLst>
            </c:dLbl>
            <c:spPr>
              <a:noFill/>
              <a:ln w="0" cmpd="sng">
                <a:noFill/>
              </a:ln>
              <a:effectLst>
                <a:glow rad="228600">
                  <a:schemeClr val="accent2">
                    <a:satMod val="175000"/>
                    <a:alpha val="40000"/>
                  </a:schemeClr>
                </a:glow>
                <a:softEdge rad="0"/>
              </a:effectLst>
            </c:spPr>
            <c:txPr>
              <a:bodyPr rot="2700000" spcFirstLastPara="1" vertOverflow="clip" horzOverflow="clip" wrap="square" lIns="38100" tIns="19050" rIns="38100" bIns="19050" anchor="t" anchorCtr="0">
                <a:spAutoFit/>
              </a:bodyPr>
              <a:lstStyle/>
              <a:p>
                <a:pPr>
                  <a:defRPr sz="1400" b="0" i="0" u="none" strike="noStrike" kern="1200" baseline="0">
                    <a:solidFill>
                      <a:schemeClr val="bg1"/>
                    </a:solidFill>
                    <a:effectLst>
                      <a:glow>
                        <a:schemeClr val="accent1">
                          <a:alpha val="40000"/>
                        </a:schemeClr>
                      </a:glow>
                    </a:effectLst>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95000"/>
                          <a:alpha val="54000"/>
                        </a:schemeClr>
                      </a:solidFill>
                    </a:ln>
                    <a:effectLst/>
                  </c:spPr>
                </c15:leaderLines>
              </c:ext>
            </c:extLst>
          </c:dLbls>
          <c:xVal>
            <c:numRef>
              <c:f>'Analysis Output Final Result'!$AS$5:$AS$44</c:f>
              <c:numCache>
                <c:formatCode>General</c:formatCode>
                <c:ptCount val="40"/>
                <c:pt idx="0">
                  <c:v>5</c:v>
                </c:pt>
                <c:pt idx="1">
                  <c:v>4.5</c:v>
                </c:pt>
                <c:pt idx="2">
                  <c:v>3.3333333333333335</c:v>
                </c:pt>
                <c:pt idx="3">
                  <c:v>2.6666666666666665</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xVal>
          <c:yVal>
            <c:numRef>
              <c:f>'Analysis Output Final Result'!$AT$5:$AT$44</c:f>
              <c:numCache>
                <c:formatCode>General</c:formatCode>
                <c:ptCount val="40"/>
                <c:pt idx="0">
                  <c:v>5</c:v>
                </c:pt>
                <c:pt idx="1">
                  <c:v>3.2857142857142856</c:v>
                </c:pt>
                <c:pt idx="2">
                  <c:v>3.1666666666666665</c:v>
                </c:pt>
                <c:pt idx="3">
                  <c:v>3.1666666666666665</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yVal>
          <c:smooth val="0"/>
          <c:extLst>
            <c:ext xmlns:c15="http://schemas.microsoft.com/office/drawing/2012/chart" uri="{02D57815-91ED-43cb-92C2-25804820EDAC}">
              <c15:datalabelsRange>
                <c15:f>'Analysis Output Final Result'!$AR$5:$AR$44</c15:f>
                <c15:dlblRangeCache>
                  <c:ptCount val="40"/>
                  <c:pt idx="0">
                    <c:v>Example Worst Risk high uncertainty</c:v>
                  </c:pt>
                  <c:pt idx="1">
                    <c:v>Legitimacy of MPA Policy</c:v>
                  </c:pt>
                  <c:pt idx="2">
                    <c:v>Biodiversity</c:v>
                  </c:pt>
                  <c:pt idx="3">
                    <c:v>Economic Revenue</c:v>
                  </c:pt>
                  <c:pt idx="4">
                    <c:v>Example least risk low uncertainty</c:v>
                  </c:pt>
                  <c:pt idx="5">
                    <c:v>Indicator 6</c:v>
                  </c:pt>
                  <c:pt idx="6">
                    <c:v>Indicator 7</c:v>
                  </c:pt>
                  <c:pt idx="7">
                    <c:v>Indicator 8</c:v>
                  </c:pt>
                  <c:pt idx="8">
                    <c:v>Indicator 9</c:v>
                  </c:pt>
                  <c:pt idx="9">
                    <c:v>Indicator 10</c:v>
                  </c:pt>
                  <c:pt idx="10">
                    <c:v>Indicator 11</c:v>
                  </c:pt>
                  <c:pt idx="11">
                    <c:v>Indicator 12</c:v>
                  </c:pt>
                  <c:pt idx="12">
                    <c:v>Indicator 13</c:v>
                  </c:pt>
                  <c:pt idx="13">
                    <c:v>Indicator 14</c:v>
                  </c:pt>
                  <c:pt idx="14">
                    <c:v>Indicator 15</c:v>
                  </c:pt>
                  <c:pt idx="15">
                    <c:v>Indicator 16</c:v>
                  </c:pt>
                  <c:pt idx="16">
                    <c:v>Indicator 17</c:v>
                  </c:pt>
                  <c:pt idx="17">
                    <c:v>Indicator 18</c:v>
                  </c:pt>
                  <c:pt idx="18">
                    <c:v>Indicator 19</c:v>
                  </c:pt>
                  <c:pt idx="19">
                    <c:v>Indicator 20</c:v>
                  </c:pt>
                  <c:pt idx="20">
                    <c:v>Indicator 21</c:v>
                  </c:pt>
                  <c:pt idx="21">
                    <c:v>Indicator 22</c:v>
                  </c:pt>
                  <c:pt idx="22">
                    <c:v>Indicator 23</c:v>
                  </c:pt>
                  <c:pt idx="23">
                    <c:v>Indicator 24</c:v>
                  </c:pt>
                  <c:pt idx="24">
                    <c:v>Indicator 25</c:v>
                  </c:pt>
                  <c:pt idx="25">
                    <c:v>Indicator 26</c:v>
                  </c:pt>
                  <c:pt idx="26">
                    <c:v>Indicator 27</c:v>
                  </c:pt>
                  <c:pt idx="27">
                    <c:v>Indicator 28</c:v>
                  </c:pt>
                  <c:pt idx="28">
                    <c:v>Indicator 29</c:v>
                  </c:pt>
                  <c:pt idx="29">
                    <c:v>Indicator 30</c:v>
                  </c:pt>
                  <c:pt idx="30">
                    <c:v>Indicator 31</c:v>
                  </c:pt>
                  <c:pt idx="31">
                    <c:v>Indicator 32</c:v>
                  </c:pt>
                  <c:pt idx="32">
                    <c:v>Indicator 33</c:v>
                  </c:pt>
                  <c:pt idx="33">
                    <c:v>Indicator 34</c:v>
                  </c:pt>
                  <c:pt idx="34">
                    <c:v>Indicator 35</c:v>
                  </c:pt>
                  <c:pt idx="35">
                    <c:v>Indicator 36</c:v>
                  </c:pt>
                  <c:pt idx="36">
                    <c:v>Indicator 37</c:v>
                  </c:pt>
                  <c:pt idx="37">
                    <c:v>Indicator 38</c:v>
                  </c:pt>
                  <c:pt idx="38">
                    <c:v>Indicator 39</c:v>
                  </c:pt>
                  <c:pt idx="39">
                    <c:v>Indicator 40</c:v>
                  </c:pt>
                </c15:dlblRangeCache>
              </c15:datalabelsRange>
            </c:ext>
            <c:ext xmlns:c16="http://schemas.microsoft.com/office/drawing/2014/chart" uri="{C3380CC4-5D6E-409C-BE32-E72D297353CC}">
              <c16:uniqueId val="{00000028-43C0-466B-84C9-28F26BEAC10C}"/>
            </c:ext>
          </c:extLst>
        </c:ser>
        <c:dLbls>
          <c:showLegendKey val="0"/>
          <c:showVal val="0"/>
          <c:showCatName val="0"/>
          <c:showSerName val="0"/>
          <c:showPercent val="0"/>
          <c:showBubbleSize val="0"/>
        </c:dLbls>
        <c:axId val="692144968"/>
        <c:axId val="692143328"/>
      </c:scatterChart>
      <c:valAx>
        <c:axId val="692144968"/>
        <c:scaling>
          <c:orientation val="minMax"/>
          <c:max val="5"/>
          <c:min val="1"/>
        </c:scaling>
        <c:delete val="0"/>
        <c:axPos val="b"/>
        <c:majorGridlines>
          <c:spPr>
            <a:ln w="9525" cap="flat" cmpd="sng" algn="ctr">
              <a:solidFill>
                <a:schemeClr val="bg1">
                  <a:alpha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Chance that the indicator will be affected on scale of 1(very</a:t>
                </a:r>
                <a:r>
                  <a:rPr lang="en-US" baseline="0"/>
                  <a:t> unlikely) to </a:t>
                </a:r>
                <a:r>
                  <a:rPr lang="en-US"/>
                  <a:t>5(very likely)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2143328"/>
        <c:crosses val="autoZero"/>
        <c:crossBetween val="midCat"/>
        <c:majorUnit val="2"/>
      </c:valAx>
      <c:valAx>
        <c:axId val="692143328"/>
        <c:scaling>
          <c:orientation val="minMax"/>
          <c:max val="5"/>
          <c:min val="1"/>
        </c:scaling>
        <c:delete val="0"/>
        <c:axPos val="l"/>
        <c:majorGridlines>
          <c:spPr>
            <a:ln w="9525" cap="flat" cmpd="sng" algn="ctr">
              <a:solidFill>
                <a:schemeClr val="bg1">
                  <a:alpha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Level of Precaution needed to to uncertianty </a:t>
                </a:r>
                <a:r>
                  <a:rPr lang="en-US" sz="900" b="1" i="0" u="none" strike="noStrike" cap="all" baseline="0">
                    <a:effectLst/>
                  </a:rPr>
                  <a:t>on scale of 1(Low Precaution Needed) to 5 (Very much Precaution Needed))</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2144968"/>
        <c:crosses val="autoZero"/>
        <c:crossBetween val="midCat"/>
        <c:majorUnit val="2"/>
      </c:valAx>
      <c:spPr>
        <a:noFill/>
        <a:ln>
          <a:solidFill>
            <a:schemeClr val="bg1">
              <a:alpha val="9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16</xdr:col>
      <xdr:colOff>188595</xdr:colOff>
      <xdr:row>2</xdr:row>
      <xdr:rowOff>1905</xdr:rowOff>
    </xdr:from>
    <xdr:to>
      <xdr:col>20</xdr:col>
      <xdr:colOff>18675</xdr:colOff>
      <xdr:row>6</xdr:row>
      <xdr:rowOff>132590</xdr:rowOff>
    </xdr:to>
    <xdr:pic>
      <xdr:nvPicPr>
        <xdr:cNvPr id="3" name="Picture 2">
          <a:extLst>
            <a:ext uri="{FF2B5EF4-FFF2-40B4-BE49-F238E27FC236}">
              <a16:creationId xmlns:a16="http://schemas.microsoft.com/office/drawing/2014/main" id="{ECE18A75-FE53-46D6-A6CD-8F0F703954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42195" y="363855"/>
          <a:ext cx="2881890" cy="8641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199481</xdr:colOff>
      <xdr:row>10</xdr:row>
      <xdr:rowOff>187930</xdr:rowOff>
    </xdr:from>
    <xdr:to>
      <xdr:col>10</xdr:col>
      <xdr:colOff>0</xdr:colOff>
      <xdr:row>36</xdr:row>
      <xdr:rowOff>46475</xdr:rowOff>
    </xdr:to>
    <xdr:graphicFrame macro="">
      <xdr:nvGraphicFramePr>
        <xdr:cNvPr id="4" name="Chart 3">
          <a:extLst>
            <a:ext uri="{FF2B5EF4-FFF2-40B4-BE49-F238E27FC236}">
              <a16:creationId xmlns:a16="http://schemas.microsoft.com/office/drawing/2014/main" id="{C0E1438E-59B6-4008-8D4F-0EC280C2A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15C08-4B8B-4A80-827E-82691AF2F6EE}">
  <sheetPr>
    <tabColor rgb="FF92D050"/>
  </sheetPr>
  <dimension ref="B2:T46"/>
  <sheetViews>
    <sheetView workbookViewId="0">
      <selection activeCell="B26" sqref="B26:T27"/>
    </sheetView>
  </sheetViews>
  <sheetFormatPr defaultColWidth="8.88671875" defaultRowHeight="14.4" x14ac:dyDescent="0.3"/>
  <cols>
    <col min="1" max="18" width="8.88671875" style="39"/>
    <col min="19" max="19" width="17.6640625" style="39" customWidth="1"/>
    <col min="20" max="16384" width="8.88671875" style="39"/>
  </cols>
  <sheetData>
    <row r="2" spans="2:20" ht="15" thickBot="1" x14ac:dyDescent="0.35"/>
    <row r="3" spans="2:20" ht="14.4" customHeight="1" x14ac:dyDescent="0.3">
      <c r="B3" s="140" t="s">
        <v>644</v>
      </c>
      <c r="C3" s="141"/>
      <c r="D3" s="141"/>
      <c r="E3" s="141"/>
      <c r="F3" s="141"/>
      <c r="G3" s="141"/>
      <c r="H3" s="141"/>
      <c r="I3" s="141"/>
      <c r="J3" s="141"/>
      <c r="K3" s="141"/>
      <c r="L3" s="141"/>
      <c r="M3" s="141"/>
      <c r="N3" s="141"/>
      <c r="O3" s="141"/>
      <c r="P3" s="141"/>
      <c r="Q3" s="141"/>
      <c r="R3" s="141"/>
      <c r="S3" s="141"/>
      <c r="T3" s="142"/>
    </row>
    <row r="4" spans="2:20" ht="14.4" customHeight="1" x14ac:dyDescent="0.3">
      <c r="B4" s="143"/>
      <c r="C4" s="144"/>
      <c r="D4" s="144"/>
      <c r="E4" s="144"/>
      <c r="F4" s="144"/>
      <c r="G4" s="144"/>
      <c r="H4" s="144"/>
      <c r="I4" s="144"/>
      <c r="J4" s="144"/>
      <c r="K4" s="144"/>
      <c r="L4" s="144"/>
      <c r="M4" s="144"/>
      <c r="N4" s="144"/>
      <c r="O4" s="144"/>
      <c r="P4" s="144"/>
      <c r="Q4" s="144"/>
      <c r="R4" s="144"/>
      <c r="S4" s="144"/>
      <c r="T4" s="145"/>
    </row>
    <row r="5" spans="2:20" ht="14.4" customHeight="1" x14ac:dyDescent="0.3">
      <c r="B5" s="143"/>
      <c r="C5" s="144"/>
      <c r="D5" s="144"/>
      <c r="E5" s="144"/>
      <c r="F5" s="144"/>
      <c r="G5" s="144"/>
      <c r="H5" s="144"/>
      <c r="I5" s="144"/>
      <c r="J5" s="144"/>
      <c r="K5" s="144"/>
      <c r="L5" s="144"/>
      <c r="M5" s="144"/>
      <c r="N5" s="144"/>
      <c r="O5" s="144"/>
      <c r="P5" s="144"/>
      <c r="Q5" s="144"/>
      <c r="R5" s="144"/>
      <c r="S5" s="144"/>
      <c r="T5" s="145"/>
    </row>
    <row r="6" spans="2:20" ht="14.4" customHeight="1" x14ac:dyDescent="0.3">
      <c r="B6" s="143"/>
      <c r="C6" s="144"/>
      <c r="D6" s="144"/>
      <c r="E6" s="144"/>
      <c r="F6" s="144"/>
      <c r="G6" s="144"/>
      <c r="H6" s="144"/>
      <c r="I6" s="144"/>
      <c r="J6" s="144"/>
      <c r="K6" s="144"/>
      <c r="L6" s="144"/>
      <c r="M6" s="144"/>
      <c r="N6" s="144"/>
      <c r="O6" s="144"/>
      <c r="P6" s="144"/>
      <c r="Q6" s="144"/>
      <c r="R6" s="144"/>
      <c r="S6" s="144"/>
      <c r="T6" s="145"/>
    </row>
    <row r="7" spans="2:20" ht="14.4" customHeight="1" x14ac:dyDescent="0.3">
      <c r="B7" s="143"/>
      <c r="C7" s="144"/>
      <c r="D7" s="144"/>
      <c r="E7" s="144"/>
      <c r="F7" s="144"/>
      <c r="G7" s="144"/>
      <c r="H7" s="144"/>
      <c r="I7" s="144"/>
      <c r="J7" s="144"/>
      <c r="K7" s="144"/>
      <c r="L7" s="144"/>
      <c r="M7" s="144"/>
      <c r="N7" s="144"/>
      <c r="O7" s="144"/>
      <c r="P7" s="144"/>
      <c r="Q7" s="144"/>
      <c r="R7" s="144"/>
      <c r="S7" s="144"/>
      <c r="T7" s="145"/>
    </row>
    <row r="8" spans="2:20" ht="14.4" customHeight="1" x14ac:dyDescent="0.3">
      <c r="B8" s="143"/>
      <c r="C8" s="144"/>
      <c r="D8" s="144"/>
      <c r="E8" s="144"/>
      <c r="F8" s="144"/>
      <c r="G8" s="144"/>
      <c r="H8" s="144"/>
      <c r="I8" s="144"/>
      <c r="J8" s="144"/>
      <c r="K8" s="144"/>
      <c r="L8" s="144"/>
      <c r="M8" s="144"/>
      <c r="N8" s="144"/>
      <c r="O8" s="144"/>
      <c r="P8" s="144"/>
      <c r="Q8" s="144"/>
      <c r="R8" s="144"/>
      <c r="S8" s="144"/>
      <c r="T8" s="145"/>
    </row>
    <row r="9" spans="2:20" ht="14.4" customHeight="1" x14ac:dyDescent="0.3">
      <c r="B9" s="143"/>
      <c r="C9" s="144"/>
      <c r="D9" s="144"/>
      <c r="E9" s="144"/>
      <c r="F9" s="144"/>
      <c r="G9" s="144"/>
      <c r="H9" s="144"/>
      <c r="I9" s="144"/>
      <c r="J9" s="144"/>
      <c r="K9" s="144"/>
      <c r="L9" s="144"/>
      <c r="M9" s="144"/>
      <c r="N9" s="144"/>
      <c r="O9" s="144"/>
      <c r="P9" s="144"/>
      <c r="Q9" s="144"/>
      <c r="R9" s="144"/>
      <c r="S9" s="144"/>
      <c r="T9" s="145"/>
    </row>
    <row r="10" spans="2:20" ht="14.4" customHeight="1" x14ac:dyDescent="0.3">
      <c r="B10" s="143"/>
      <c r="C10" s="144"/>
      <c r="D10" s="144"/>
      <c r="E10" s="144"/>
      <c r="F10" s="144"/>
      <c r="G10" s="144"/>
      <c r="H10" s="144"/>
      <c r="I10" s="144"/>
      <c r="J10" s="144"/>
      <c r="K10" s="144"/>
      <c r="L10" s="144"/>
      <c r="M10" s="144"/>
      <c r="N10" s="144"/>
      <c r="O10" s="144"/>
      <c r="P10" s="144"/>
      <c r="Q10" s="144"/>
      <c r="R10" s="144"/>
      <c r="S10" s="144"/>
      <c r="T10" s="145"/>
    </row>
    <row r="11" spans="2:20" ht="14.4" customHeight="1" x14ac:dyDescent="0.3">
      <c r="B11" s="143"/>
      <c r="C11" s="144"/>
      <c r="D11" s="144"/>
      <c r="E11" s="144"/>
      <c r="F11" s="144"/>
      <c r="G11" s="144"/>
      <c r="H11" s="144"/>
      <c r="I11" s="144"/>
      <c r="J11" s="144"/>
      <c r="K11" s="144"/>
      <c r="L11" s="144"/>
      <c r="M11" s="144"/>
      <c r="N11" s="144"/>
      <c r="O11" s="144"/>
      <c r="P11" s="144"/>
      <c r="Q11" s="144"/>
      <c r="R11" s="144"/>
      <c r="S11" s="144"/>
      <c r="T11" s="145"/>
    </row>
    <row r="12" spans="2:20" ht="14.4" customHeight="1" x14ac:dyDescent="0.3">
      <c r="B12" s="143"/>
      <c r="C12" s="144"/>
      <c r="D12" s="144"/>
      <c r="E12" s="144"/>
      <c r="F12" s="144"/>
      <c r="G12" s="144"/>
      <c r="H12" s="144"/>
      <c r="I12" s="144"/>
      <c r="J12" s="144"/>
      <c r="K12" s="144"/>
      <c r="L12" s="144"/>
      <c r="M12" s="144"/>
      <c r="N12" s="144"/>
      <c r="O12" s="144"/>
      <c r="P12" s="144"/>
      <c r="Q12" s="144"/>
      <c r="R12" s="144"/>
      <c r="S12" s="144"/>
      <c r="T12" s="145"/>
    </row>
    <row r="13" spans="2:20" ht="14.4" customHeight="1" x14ac:dyDescent="0.3">
      <c r="B13" s="143"/>
      <c r="C13" s="144"/>
      <c r="D13" s="144"/>
      <c r="E13" s="144"/>
      <c r="F13" s="144"/>
      <c r="G13" s="144"/>
      <c r="H13" s="144"/>
      <c r="I13" s="144"/>
      <c r="J13" s="144"/>
      <c r="K13" s="144"/>
      <c r="L13" s="144"/>
      <c r="M13" s="144"/>
      <c r="N13" s="144"/>
      <c r="O13" s="144"/>
      <c r="P13" s="144"/>
      <c r="Q13" s="144"/>
      <c r="R13" s="144"/>
      <c r="S13" s="144"/>
      <c r="T13" s="145"/>
    </row>
    <row r="14" spans="2:20" ht="14.4" customHeight="1" x14ac:dyDescent="0.3">
      <c r="B14" s="143"/>
      <c r="C14" s="144"/>
      <c r="D14" s="144"/>
      <c r="E14" s="144"/>
      <c r="F14" s="144"/>
      <c r="G14" s="144"/>
      <c r="H14" s="144"/>
      <c r="I14" s="144"/>
      <c r="J14" s="144"/>
      <c r="K14" s="144"/>
      <c r="L14" s="144"/>
      <c r="M14" s="144"/>
      <c r="N14" s="144"/>
      <c r="O14" s="144"/>
      <c r="P14" s="144"/>
      <c r="Q14" s="144"/>
      <c r="R14" s="144"/>
      <c r="S14" s="144"/>
      <c r="T14" s="145"/>
    </row>
    <row r="15" spans="2:20" ht="14.4" customHeight="1" x14ac:dyDescent="0.3">
      <c r="B15" s="143"/>
      <c r="C15" s="144"/>
      <c r="D15" s="144"/>
      <c r="E15" s="144"/>
      <c r="F15" s="144"/>
      <c r="G15" s="144"/>
      <c r="H15" s="144"/>
      <c r="I15" s="144"/>
      <c r="J15" s="144"/>
      <c r="K15" s="144"/>
      <c r="L15" s="144"/>
      <c r="M15" s="144"/>
      <c r="N15" s="144"/>
      <c r="O15" s="144"/>
      <c r="P15" s="144"/>
      <c r="Q15" s="144"/>
      <c r="R15" s="144"/>
      <c r="S15" s="144"/>
      <c r="T15" s="145"/>
    </row>
    <row r="16" spans="2:20" ht="14.4" customHeight="1" x14ac:dyDescent="0.3">
      <c r="B16" s="143"/>
      <c r="C16" s="144"/>
      <c r="D16" s="144"/>
      <c r="E16" s="144"/>
      <c r="F16" s="144"/>
      <c r="G16" s="144"/>
      <c r="H16" s="144"/>
      <c r="I16" s="144"/>
      <c r="J16" s="144"/>
      <c r="K16" s="144"/>
      <c r="L16" s="144"/>
      <c r="M16" s="144"/>
      <c r="N16" s="144"/>
      <c r="O16" s="144"/>
      <c r="P16" s="144"/>
      <c r="Q16" s="144"/>
      <c r="R16" s="144"/>
      <c r="S16" s="144"/>
      <c r="T16" s="145"/>
    </row>
    <row r="17" spans="2:20" ht="14.4" customHeight="1" x14ac:dyDescent="0.3">
      <c r="B17" s="143"/>
      <c r="C17" s="144"/>
      <c r="D17" s="144"/>
      <c r="E17" s="144"/>
      <c r="F17" s="144"/>
      <c r="G17" s="144"/>
      <c r="H17" s="144"/>
      <c r="I17" s="144"/>
      <c r="J17" s="144"/>
      <c r="K17" s="144"/>
      <c r="L17" s="144"/>
      <c r="M17" s="144"/>
      <c r="N17" s="144"/>
      <c r="O17" s="144"/>
      <c r="P17" s="144"/>
      <c r="Q17" s="144"/>
      <c r="R17" s="144"/>
      <c r="S17" s="144"/>
      <c r="T17" s="145"/>
    </row>
    <row r="18" spans="2:20" ht="14.4" customHeight="1" x14ac:dyDescent="0.3">
      <c r="B18" s="143"/>
      <c r="C18" s="144"/>
      <c r="D18" s="144"/>
      <c r="E18" s="144"/>
      <c r="F18" s="144"/>
      <c r="G18" s="144"/>
      <c r="H18" s="144"/>
      <c r="I18" s="144"/>
      <c r="J18" s="144"/>
      <c r="K18" s="144"/>
      <c r="L18" s="144"/>
      <c r="M18" s="144"/>
      <c r="N18" s="144"/>
      <c r="O18" s="144"/>
      <c r="P18" s="144"/>
      <c r="Q18" s="144"/>
      <c r="R18" s="144"/>
      <c r="S18" s="144"/>
      <c r="T18" s="145"/>
    </row>
    <row r="19" spans="2:20" ht="14.4" customHeight="1" x14ac:dyDescent="0.3">
      <c r="B19" s="143"/>
      <c r="C19" s="144"/>
      <c r="D19" s="144"/>
      <c r="E19" s="144"/>
      <c r="F19" s="144"/>
      <c r="G19" s="144"/>
      <c r="H19" s="144"/>
      <c r="I19" s="144"/>
      <c r="J19" s="144"/>
      <c r="K19" s="144"/>
      <c r="L19" s="144"/>
      <c r="M19" s="144"/>
      <c r="N19" s="144"/>
      <c r="O19" s="144"/>
      <c r="P19" s="144"/>
      <c r="Q19" s="144"/>
      <c r="R19" s="144"/>
      <c r="S19" s="144"/>
      <c r="T19" s="145"/>
    </row>
    <row r="20" spans="2:20" ht="14.4" customHeight="1" x14ac:dyDescent="0.3">
      <c r="B20" s="143"/>
      <c r="C20" s="144"/>
      <c r="D20" s="144"/>
      <c r="E20" s="144"/>
      <c r="F20" s="144"/>
      <c r="G20" s="144"/>
      <c r="H20" s="144"/>
      <c r="I20" s="144"/>
      <c r="J20" s="144"/>
      <c r="K20" s="144"/>
      <c r="L20" s="144"/>
      <c r="M20" s="144"/>
      <c r="N20" s="144"/>
      <c r="O20" s="144"/>
      <c r="P20" s="144"/>
      <c r="Q20" s="144"/>
      <c r="R20" s="144"/>
      <c r="S20" s="144"/>
      <c r="T20" s="145"/>
    </row>
    <row r="21" spans="2:20" ht="14.4" customHeight="1" x14ac:dyDescent="0.3">
      <c r="B21" s="143"/>
      <c r="C21" s="144"/>
      <c r="D21" s="144"/>
      <c r="E21" s="144"/>
      <c r="F21" s="144"/>
      <c r="G21" s="144"/>
      <c r="H21" s="144"/>
      <c r="I21" s="144"/>
      <c r="J21" s="144"/>
      <c r="K21" s="144"/>
      <c r="L21" s="144"/>
      <c r="M21" s="144"/>
      <c r="N21" s="144"/>
      <c r="O21" s="144"/>
      <c r="P21" s="144"/>
      <c r="Q21" s="144"/>
      <c r="R21" s="144"/>
      <c r="S21" s="144"/>
      <c r="T21" s="145"/>
    </row>
    <row r="22" spans="2:20" ht="14.4" customHeight="1" x14ac:dyDescent="0.3">
      <c r="B22" s="143"/>
      <c r="C22" s="144"/>
      <c r="D22" s="144"/>
      <c r="E22" s="144"/>
      <c r="F22" s="144"/>
      <c r="G22" s="144"/>
      <c r="H22" s="144"/>
      <c r="I22" s="144"/>
      <c r="J22" s="144"/>
      <c r="K22" s="144"/>
      <c r="L22" s="144"/>
      <c r="M22" s="144"/>
      <c r="N22" s="144"/>
      <c r="O22" s="144"/>
      <c r="P22" s="144"/>
      <c r="Q22" s="144"/>
      <c r="R22" s="144"/>
      <c r="S22" s="144"/>
      <c r="T22" s="145"/>
    </row>
    <row r="23" spans="2:20" ht="14.4" customHeight="1" x14ac:dyDescent="0.3">
      <c r="B23" s="143"/>
      <c r="C23" s="144"/>
      <c r="D23" s="144"/>
      <c r="E23" s="144"/>
      <c r="F23" s="144"/>
      <c r="G23" s="144"/>
      <c r="H23" s="144"/>
      <c r="I23" s="144"/>
      <c r="J23" s="144"/>
      <c r="K23" s="144"/>
      <c r="L23" s="144"/>
      <c r="M23" s="144"/>
      <c r="N23" s="144"/>
      <c r="O23" s="144"/>
      <c r="P23" s="144"/>
      <c r="Q23" s="144"/>
      <c r="R23" s="144"/>
      <c r="S23" s="144"/>
      <c r="T23" s="145"/>
    </row>
    <row r="24" spans="2:20" ht="14.4" customHeight="1" x14ac:dyDescent="0.3">
      <c r="B24" s="143"/>
      <c r="C24" s="144"/>
      <c r="D24" s="144"/>
      <c r="E24" s="144"/>
      <c r="F24" s="144"/>
      <c r="G24" s="144"/>
      <c r="H24" s="144"/>
      <c r="I24" s="144"/>
      <c r="J24" s="144"/>
      <c r="K24" s="144"/>
      <c r="L24" s="144"/>
      <c r="M24" s="144"/>
      <c r="N24" s="144"/>
      <c r="O24" s="144"/>
      <c r="P24" s="144"/>
      <c r="Q24" s="144"/>
      <c r="R24" s="144"/>
      <c r="S24" s="144"/>
      <c r="T24" s="145"/>
    </row>
    <row r="25" spans="2:20" ht="57" customHeight="1" thickBot="1" x14ac:dyDescent="0.35">
      <c r="B25" s="146"/>
      <c r="C25" s="147"/>
      <c r="D25" s="147"/>
      <c r="E25" s="147"/>
      <c r="F25" s="147"/>
      <c r="G25" s="147"/>
      <c r="H25" s="147"/>
      <c r="I25" s="147"/>
      <c r="J25" s="147"/>
      <c r="K25" s="147"/>
      <c r="L25" s="147"/>
      <c r="M25" s="147"/>
      <c r="N25" s="147"/>
      <c r="O25" s="147"/>
      <c r="P25" s="147"/>
      <c r="Q25" s="147"/>
      <c r="R25" s="147"/>
      <c r="S25" s="147"/>
      <c r="T25" s="148"/>
    </row>
    <row r="26" spans="2:20" ht="14.4" customHeight="1" x14ac:dyDescent="0.3">
      <c r="B26" s="134" t="s">
        <v>504</v>
      </c>
      <c r="C26" s="135"/>
      <c r="D26" s="135"/>
      <c r="E26" s="135"/>
      <c r="F26" s="135"/>
      <c r="G26" s="135"/>
      <c r="H26" s="135"/>
      <c r="I26" s="135"/>
      <c r="J26" s="135"/>
      <c r="K26" s="135"/>
      <c r="L26" s="135"/>
      <c r="M26" s="135"/>
      <c r="N26" s="135"/>
      <c r="O26" s="135"/>
      <c r="P26" s="135"/>
      <c r="Q26" s="135"/>
      <c r="R26" s="135"/>
      <c r="S26" s="135"/>
      <c r="T26" s="136"/>
    </row>
    <row r="27" spans="2:20" ht="57" customHeight="1" thickBot="1" x14ac:dyDescent="0.35">
      <c r="B27" s="137"/>
      <c r="C27" s="138"/>
      <c r="D27" s="138"/>
      <c r="E27" s="138"/>
      <c r="F27" s="138"/>
      <c r="G27" s="138"/>
      <c r="H27" s="138"/>
      <c r="I27" s="138"/>
      <c r="J27" s="138"/>
      <c r="K27" s="138"/>
      <c r="L27" s="138"/>
      <c r="M27" s="138"/>
      <c r="N27" s="138"/>
      <c r="O27" s="138"/>
      <c r="P27" s="138"/>
      <c r="Q27" s="138"/>
      <c r="R27" s="138"/>
      <c r="S27" s="138"/>
      <c r="T27" s="139"/>
    </row>
    <row r="28" spans="2:20" ht="15" thickBot="1" x14ac:dyDescent="0.35"/>
    <row r="29" spans="2:20" ht="88.2" customHeight="1" thickBot="1" x14ac:dyDescent="0.35">
      <c r="B29" s="149" t="s">
        <v>575</v>
      </c>
      <c r="C29" s="150"/>
      <c r="D29" s="150"/>
      <c r="E29" s="150"/>
      <c r="F29" s="150"/>
      <c r="G29" s="151" t="s">
        <v>578</v>
      </c>
      <c r="H29" s="151"/>
      <c r="I29" s="151"/>
      <c r="J29" s="151"/>
      <c r="K29" s="151"/>
      <c r="L29" s="155" t="s">
        <v>576</v>
      </c>
      <c r="M29" s="156"/>
      <c r="N29" s="156"/>
      <c r="O29" s="156"/>
      <c r="P29" s="156"/>
      <c r="Q29" s="152" t="s">
        <v>577</v>
      </c>
      <c r="R29" s="153"/>
      <c r="S29" s="153"/>
      <c r="T29" s="154"/>
    </row>
    <row r="30" spans="2:20" ht="14.4" customHeight="1" x14ac:dyDescent="0.3">
      <c r="B30" s="125" t="s">
        <v>647</v>
      </c>
      <c r="C30" s="126"/>
      <c r="D30" s="126"/>
      <c r="E30" s="126"/>
      <c r="F30" s="126"/>
      <c r="G30" s="126"/>
      <c r="H30" s="126"/>
      <c r="I30" s="126"/>
      <c r="J30" s="126"/>
      <c r="K30" s="126"/>
      <c r="L30" s="126"/>
      <c r="M30" s="126"/>
      <c r="N30" s="126"/>
      <c r="O30" s="126"/>
      <c r="P30" s="126"/>
      <c r="Q30" s="126"/>
      <c r="R30" s="126"/>
      <c r="S30" s="126"/>
      <c r="T30" s="127"/>
    </row>
    <row r="31" spans="2:20" x14ac:dyDescent="0.3">
      <c r="B31" s="128"/>
      <c r="C31" s="129"/>
      <c r="D31" s="129"/>
      <c r="E31" s="129"/>
      <c r="F31" s="129"/>
      <c r="G31" s="129"/>
      <c r="H31" s="129"/>
      <c r="I31" s="129"/>
      <c r="J31" s="129"/>
      <c r="K31" s="129"/>
      <c r="L31" s="129"/>
      <c r="M31" s="129"/>
      <c r="N31" s="129"/>
      <c r="O31" s="129"/>
      <c r="P31" s="129"/>
      <c r="Q31" s="129"/>
      <c r="R31" s="129"/>
      <c r="S31" s="129"/>
      <c r="T31" s="130"/>
    </row>
    <row r="32" spans="2:20" x14ac:dyDescent="0.3">
      <c r="B32" s="128"/>
      <c r="C32" s="129"/>
      <c r="D32" s="129"/>
      <c r="E32" s="129"/>
      <c r="F32" s="129"/>
      <c r="G32" s="129"/>
      <c r="H32" s="129"/>
      <c r="I32" s="129"/>
      <c r="J32" s="129"/>
      <c r="K32" s="129"/>
      <c r="L32" s="129"/>
      <c r="M32" s="129"/>
      <c r="N32" s="129"/>
      <c r="O32" s="129"/>
      <c r="P32" s="129"/>
      <c r="Q32" s="129"/>
      <c r="R32" s="129"/>
      <c r="S32" s="129"/>
      <c r="T32" s="130"/>
    </row>
    <row r="33" spans="2:20" x14ac:dyDescent="0.3">
      <c r="B33" s="128"/>
      <c r="C33" s="129"/>
      <c r="D33" s="129"/>
      <c r="E33" s="129"/>
      <c r="F33" s="129"/>
      <c r="G33" s="129"/>
      <c r="H33" s="129"/>
      <c r="I33" s="129"/>
      <c r="J33" s="129"/>
      <c r="K33" s="129"/>
      <c r="L33" s="129"/>
      <c r="M33" s="129"/>
      <c r="N33" s="129"/>
      <c r="O33" s="129"/>
      <c r="P33" s="129"/>
      <c r="Q33" s="129"/>
      <c r="R33" s="129"/>
      <c r="S33" s="129"/>
      <c r="T33" s="130"/>
    </row>
    <row r="34" spans="2:20" x14ac:dyDescent="0.3">
      <c r="B34" s="128"/>
      <c r="C34" s="129"/>
      <c r="D34" s="129"/>
      <c r="E34" s="129"/>
      <c r="F34" s="129"/>
      <c r="G34" s="129"/>
      <c r="H34" s="129"/>
      <c r="I34" s="129"/>
      <c r="J34" s="129"/>
      <c r="K34" s="129"/>
      <c r="L34" s="129"/>
      <c r="M34" s="129"/>
      <c r="N34" s="129"/>
      <c r="O34" s="129"/>
      <c r="P34" s="129"/>
      <c r="Q34" s="129"/>
      <c r="R34" s="129"/>
      <c r="S34" s="129"/>
      <c r="T34" s="130"/>
    </row>
    <row r="35" spans="2:20" x14ac:dyDescent="0.3">
      <c r="B35" s="128"/>
      <c r="C35" s="129"/>
      <c r="D35" s="129"/>
      <c r="E35" s="129"/>
      <c r="F35" s="129"/>
      <c r="G35" s="129"/>
      <c r="H35" s="129"/>
      <c r="I35" s="129"/>
      <c r="J35" s="129"/>
      <c r="K35" s="129"/>
      <c r="L35" s="129"/>
      <c r="M35" s="129"/>
      <c r="N35" s="129"/>
      <c r="O35" s="129"/>
      <c r="P35" s="129"/>
      <c r="Q35" s="129"/>
      <c r="R35" s="129"/>
      <c r="S35" s="129"/>
      <c r="T35" s="130"/>
    </row>
    <row r="36" spans="2:20" x14ac:dyDescent="0.3">
      <c r="B36" s="128"/>
      <c r="C36" s="129"/>
      <c r="D36" s="129"/>
      <c r="E36" s="129"/>
      <c r="F36" s="129"/>
      <c r="G36" s="129"/>
      <c r="H36" s="129"/>
      <c r="I36" s="129"/>
      <c r="J36" s="129"/>
      <c r="K36" s="129"/>
      <c r="L36" s="129"/>
      <c r="M36" s="129"/>
      <c r="N36" s="129"/>
      <c r="O36" s="129"/>
      <c r="P36" s="129"/>
      <c r="Q36" s="129"/>
      <c r="R36" s="129"/>
      <c r="S36" s="129"/>
      <c r="T36" s="130"/>
    </row>
    <row r="37" spans="2:20" x14ac:dyDescent="0.3">
      <c r="B37" s="128"/>
      <c r="C37" s="129"/>
      <c r="D37" s="129"/>
      <c r="E37" s="129"/>
      <c r="F37" s="129"/>
      <c r="G37" s="129"/>
      <c r="H37" s="129"/>
      <c r="I37" s="129"/>
      <c r="J37" s="129"/>
      <c r="K37" s="129"/>
      <c r="L37" s="129"/>
      <c r="M37" s="129"/>
      <c r="N37" s="129"/>
      <c r="O37" s="129"/>
      <c r="P37" s="129"/>
      <c r="Q37" s="129"/>
      <c r="R37" s="129"/>
      <c r="S37" s="129"/>
      <c r="T37" s="130"/>
    </row>
    <row r="38" spans="2:20" x14ac:dyDescent="0.3">
      <c r="B38" s="128"/>
      <c r="C38" s="129"/>
      <c r="D38" s="129"/>
      <c r="E38" s="129"/>
      <c r="F38" s="129"/>
      <c r="G38" s="129"/>
      <c r="H38" s="129"/>
      <c r="I38" s="129"/>
      <c r="J38" s="129"/>
      <c r="K38" s="129"/>
      <c r="L38" s="129"/>
      <c r="M38" s="129"/>
      <c r="N38" s="129"/>
      <c r="O38" s="129"/>
      <c r="P38" s="129"/>
      <c r="Q38" s="129"/>
      <c r="R38" s="129"/>
      <c r="S38" s="129"/>
      <c r="T38" s="130"/>
    </row>
    <row r="39" spans="2:20" x14ac:dyDescent="0.3">
      <c r="B39" s="128"/>
      <c r="C39" s="129"/>
      <c r="D39" s="129"/>
      <c r="E39" s="129"/>
      <c r="F39" s="129"/>
      <c r="G39" s="129"/>
      <c r="H39" s="129"/>
      <c r="I39" s="129"/>
      <c r="J39" s="129"/>
      <c r="K39" s="129"/>
      <c r="L39" s="129"/>
      <c r="M39" s="129"/>
      <c r="N39" s="129"/>
      <c r="O39" s="129"/>
      <c r="P39" s="129"/>
      <c r="Q39" s="129"/>
      <c r="R39" s="129"/>
      <c r="S39" s="129"/>
      <c r="T39" s="130"/>
    </row>
    <row r="40" spans="2:20" x14ac:dyDescent="0.3">
      <c r="B40" s="128"/>
      <c r="C40" s="129"/>
      <c r="D40" s="129"/>
      <c r="E40" s="129"/>
      <c r="F40" s="129"/>
      <c r="G40" s="129"/>
      <c r="H40" s="129"/>
      <c r="I40" s="129"/>
      <c r="J40" s="129"/>
      <c r="K40" s="129"/>
      <c r="L40" s="129"/>
      <c r="M40" s="129"/>
      <c r="N40" s="129"/>
      <c r="O40" s="129"/>
      <c r="P40" s="129"/>
      <c r="Q40" s="129"/>
      <c r="R40" s="129"/>
      <c r="S40" s="129"/>
      <c r="T40" s="130"/>
    </row>
    <row r="41" spans="2:20" x14ac:dyDescent="0.3">
      <c r="B41" s="128"/>
      <c r="C41" s="129"/>
      <c r="D41" s="129"/>
      <c r="E41" s="129"/>
      <c r="F41" s="129"/>
      <c r="G41" s="129"/>
      <c r="H41" s="129"/>
      <c r="I41" s="129"/>
      <c r="J41" s="129"/>
      <c r="K41" s="129"/>
      <c r="L41" s="129"/>
      <c r="M41" s="129"/>
      <c r="N41" s="129"/>
      <c r="O41" s="129"/>
      <c r="P41" s="129"/>
      <c r="Q41" s="129"/>
      <c r="R41" s="129"/>
      <c r="S41" s="129"/>
      <c r="T41" s="130"/>
    </row>
    <row r="42" spans="2:20" x14ac:dyDescent="0.3">
      <c r="B42" s="128"/>
      <c r="C42" s="129"/>
      <c r="D42" s="129"/>
      <c r="E42" s="129"/>
      <c r="F42" s="129"/>
      <c r="G42" s="129"/>
      <c r="H42" s="129"/>
      <c r="I42" s="129"/>
      <c r="J42" s="129"/>
      <c r="K42" s="129"/>
      <c r="L42" s="129"/>
      <c r="M42" s="129"/>
      <c r="N42" s="129"/>
      <c r="O42" s="129"/>
      <c r="P42" s="129"/>
      <c r="Q42" s="129"/>
      <c r="R42" s="129"/>
      <c r="S42" s="129"/>
      <c r="T42" s="130"/>
    </row>
    <row r="43" spans="2:20" x14ac:dyDescent="0.3">
      <c r="B43" s="128"/>
      <c r="C43" s="129"/>
      <c r="D43" s="129"/>
      <c r="E43" s="129"/>
      <c r="F43" s="129"/>
      <c r="G43" s="129"/>
      <c r="H43" s="129"/>
      <c r="I43" s="129"/>
      <c r="J43" s="129"/>
      <c r="K43" s="129"/>
      <c r="L43" s="129"/>
      <c r="M43" s="129"/>
      <c r="N43" s="129"/>
      <c r="O43" s="129"/>
      <c r="P43" s="129"/>
      <c r="Q43" s="129"/>
      <c r="R43" s="129"/>
      <c r="S43" s="129"/>
      <c r="T43" s="130"/>
    </row>
    <row r="44" spans="2:20" x14ac:dyDescent="0.3">
      <c r="B44" s="128"/>
      <c r="C44" s="129"/>
      <c r="D44" s="129"/>
      <c r="E44" s="129"/>
      <c r="F44" s="129"/>
      <c r="G44" s="129"/>
      <c r="H44" s="129"/>
      <c r="I44" s="129"/>
      <c r="J44" s="129"/>
      <c r="K44" s="129"/>
      <c r="L44" s="129"/>
      <c r="M44" s="129"/>
      <c r="N44" s="129"/>
      <c r="O44" s="129"/>
      <c r="P44" s="129"/>
      <c r="Q44" s="129"/>
      <c r="R44" s="129"/>
      <c r="S44" s="129"/>
      <c r="T44" s="130"/>
    </row>
    <row r="45" spans="2:20" x14ac:dyDescent="0.3">
      <c r="B45" s="128"/>
      <c r="C45" s="129"/>
      <c r="D45" s="129"/>
      <c r="E45" s="129"/>
      <c r="F45" s="129"/>
      <c r="G45" s="129"/>
      <c r="H45" s="129"/>
      <c r="I45" s="129"/>
      <c r="J45" s="129"/>
      <c r="K45" s="129"/>
      <c r="L45" s="129"/>
      <c r="M45" s="129"/>
      <c r="N45" s="129"/>
      <c r="O45" s="129"/>
      <c r="P45" s="129"/>
      <c r="Q45" s="129"/>
      <c r="R45" s="129"/>
      <c r="S45" s="129"/>
      <c r="T45" s="130"/>
    </row>
    <row r="46" spans="2:20" ht="388.8" customHeight="1" thickBot="1" x14ac:dyDescent="0.35">
      <c r="B46" s="131"/>
      <c r="C46" s="132"/>
      <c r="D46" s="132"/>
      <c r="E46" s="132"/>
      <c r="F46" s="132"/>
      <c r="G46" s="132"/>
      <c r="H46" s="132"/>
      <c r="I46" s="132"/>
      <c r="J46" s="132"/>
      <c r="K46" s="132"/>
      <c r="L46" s="132"/>
      <c r="M46" s="132"/>
      <c r="N46" s="132"/>
      <c r="O46" s="132"/>
      <c r="P46" s="132"/>
      <c r="Q46" s="132"/>
      <c r="R46" s="132"/>
      <c r="S46" s="132"/>
      <c r="T46" s="133"/>
    </row>
  </sheetData>
  <sheetProtection algorithmName="SHA-512" hashValue="cHCuipU/Hxa8GqgWp7LNL16odyxcrgYY6FXmvtorCgQOZZHwNVub+0ySB0QV0G1OcrT2t47HNXPiMyuhx0Nsmw==" saltValue="RO7Of3UH8jsQqG3jQXFNsA==" spinCount="100000" sheet="1" objects="1" scenarios="1"/>
  <mergeCells count="7">
    <mergeCell ref="B30:T46"/>
    <mergeCell ref="B26:T27"/>
    <mergeCell ref="B3:T25"/>
    <mergeCell ref="B29:F29"/>
    <mergeCell ref="G29:K29"/>
    <mergeCell ref="Q29:T29"/>
    <mergeCell ref="L29:P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278F-A052-4B95-AFC4-FA5EF08B6787}">
  <sheetPr>
    <tabColor theme="5" tint="0.59999389629810485"/>
  </sheetPr>
  <dimension ref="A1:N90"/>
  <sheetViews>
    <sheetView tabSelected="1" zoomScale="60" zoomScaleNormal="60" workbookViewId="0">
      <pane xSplit="2" ySplit="1" topLeftCell="C8" activePane="bottomRight" state="frozen"/>
      <selection pane="topRight" activeCell="C1" sqref="C1"/>
      <selection pane="bottomLeft" activeCell="A2" sqref="A2"/>
      <selection pane="bottomRight" activeCell="W22" sqref="W22"/>
    </sheetView>
  </sheetViews>
  <sheetFormatPr defaultColWidth="8.88671875" defaultRowHeight="15.6" thickTop="1" thickBottom="1" x14ac:dyDescent="0.35"/>
  <cols>
    <col min="1" max="1" width="17.33203125" style="51" customWidth="1"/>
    <col min="2" max="2" width="48.5546875" style="51" bestFit="1" customWidth="1"/>
    <col min="3" max="3" width="65.6640625" style="49" customWidth="1"/>
    <col min="4" max="4" width="3.109375" style="22" customWidth="1"/>
    <col min="5" max="5" width="17.88671875" style="22" customWidth="1"/>
    <col min="6" max="6" width="28.6640625" style="22" bestFit="1" customWidth="1"/>
    <col min="7" max="7" width="30.88671875" style="22" customWidth="1"/>
    <col min="8" max="8" width="31.109375" style="22" customWidth="1"/>
    <col min="9" max="9" width="13.5546875" style="22" customWidth="1"/>
    <col min="10" max="10" width="45.33203125" style="22" customWidth="1"/>
    <col min="11" max="11" width="8.88671875" style="22"/>
    <col min="12" max="12" width="24.33203125" style="22" bestFit="1" customWidth="1"/>
    <col min="13" max="13" width="31.21875" style="22" bestFit="1" customWidth="1"/>
    <col min="14" max="16384" width="8.88671875" style="22"/>
  </cols>
  <sheetData>
    <row r="1" spans="1:14" ht="52.8" thickTop="1" thickBot="1" x14ac:dyDescent="0.35">
      <c r="A1" s="81" t="s">
        <v>16</v>
      </c>
      <c r="B1" s="82" t="s">
        <v>0</v>
      </c>
      <c r="C1" s="83" t="s">
        <v>1</v>
      </c>
    </row>
    <row r="2" spans="1:14" ht="49.2" customHeight="1" thickBot="1" x14ac:dyDescent="0.35">
      <c r="A2" s="53" t="str">
        <f>'Admin Potential Answers'!A2</f>
        <v>Question_1</v>
      </c>
      <c r="B2" s="54" t="str">
        <f>'Admin Potential Answers'!B2</f>
        <v>Is the area a key fishing ground?</v>
      </c>
      <c r="C2" s="27" t="s">
        <v>23</v>
      </c>
      <c r="E2" s="159" t="s">
        <v>204</v>
      </c>
      <c r="F2" s="159"/>
      <c r="G2" s="159"/>
      <c r="H2" s="159"/>
      <c r="I2" s="159"/>
      <c r="J2" s="159"/>
    </row>
    <row r="3" spans="1:14" ht="70.2" customHeight="1" thickTop="1" thickBot="1" x14ac:dyDescent="0.35">
      <c r="A3" s="55" t="str">
        <f>'Admin Potential Answers'!A3</f>
        <v>Question_2</v>
      </c>
      <c r="B3" s="56" t="str">
        <f>'Admin Potential Answers'!B3</f>
        <v>Is the area important for biodiversity?</v>
      </c>
      <c r="C3" s="30" t="s">
        <v>13</v>
      </c>
      <c r="E3" s="87" t="s">
        <v>206</v>
      </c>
      <c r="F3" s="23" t="s">
        <v>593</v>
      </c>
      <c r="G3" s="23" t="s">
        <v>207</v>
      </c>
      <c r="H3" s="23" t="s">
        <v>208</v>
      </c>
      <c r="I3" s="23" t="s">
        <v>58</v>
      </c>
      <c r="J3" s="23" t="s">
        <v>209</v>
      </c>
      <c r="K3" s="71"/>
      <c r="L3" s="26" t="s">
        <v>592</v>
      </c>
      <c r="M3" s="26" t="s">
        <v>648</v>
      </c>
      <c r="N3" s="98"/>
    </row>
    <row r="4" spans="1:14" ht="85.8" customHeight="1" thickTop="1" thickBot="1" x14ac:dyDescent="0.35">
      <c r="A4" s="55" t="str">
        <f>'Admin Potential Answers'!A4</f>
        <v>Question_3</v>
      </c>
      <c r="B4" s="56" t="str">
        <f>'Admin Potential Answers'!B4</f>
        <v>What is the nursery quality of the area?</v>
      </c>
      <c r="C4" s="30" t="s">
        <v>42</v>
      </c>
      <c r="E4" s="158" t="s">
        <v>51</v>
      </c>
      <c r="F4" s="11" t="s">
        <v>63</v>
      </c>
      <c r="G4" s="12" t="str">
        <f ca="1">_xlfn.XLOOKUP($E$4,'Analysis Output Final Result'!$C$2:$AP$2,'Analysis Output Final Result'!$C$7:$AP$7)</f>
        <v>Is the area used as important shipping area?</v>
      </c>
      <c r="H4" s="13" t="str">
        <f ca="1">_xlfn.XLOOKUP($E$4,'Analysis Output Final Result'!$C$2:$AP$2,'Analysis Output Final Result'!$C21:$AP21)</f>
        <v>The area is position on a major international shipping route and provides access to major harbours</v>
      </c>
      <c r="I4" s="13">
        <f ca="1">_xlfn.XLOOKUP($E$4,'Analysis Output Final Result'!$C$2:$AP$2,'Analysis Output Final Result'!$C35:$AP35)</f>
        <v>5</v>
      </c>
      <c r="J4" s="32" t="str">
        <f ca="1">_xlfn.XLOOKUP($E$4,'Analysis Output Final Result'!$C$2:$AP$2,'Analysis Output Final Result'!$C49:$AP49)</f>
        <v>Explanation Economic Vs Shipping 1</v>
      </c>
      <c r="K4" s="98"/>
      <c r="L4" s="99">
        <f ca="1">_xlfn.XLOOKUP($E$4,'Analysis Output Final Result'!$C$2:$AP$2,'Analysis Output Final Result'!$C63:$AP63)</f>
        <v>5</v>
      </c>
      <c r="M4" s="105" t="str">
        <f ca="1">_xlfn.XLOOKUP($E$4,'Analysis Output Final Result'!$C$2:$AP$2,'Analysis Output Final Result'!$C77:$AP77)</f>
        <v>We are very unsure that the characteristic adressed by this question poses a certain amount (could also be no risk) of risk to the indicator</v>
      </c>
      <c r="N4" s="98"/>
    </row>
    <row r="5" spans="1:14" ht="88.8" customHeight="1" thickTop="1" thickBot="1" x14ac:dyDescent="0.35">
      <c r="A5" s="55" t="str">
        <f>'Admin Potential Answers'!A5</f>
        <v>Question_4</v>
      </c>
      <c r="B5" s="56" t="str">
        <f>'Admin Potential Answers'!B5</f>
        <v>Is the area know for its touristic (e.g. aesthetic) value?</v>
      </c>
      <c r="C5" s="30" t="s">
        <v>46</v>
      </c>
      <c r="E5" s="158"/>
      <c r="F5" s="11" t="s">
        <v>60</v>
      </c>
      <c r="G5" s="12" t="str">
        <f ca="1">_xlfn.XLOOKUP($E$4,'Analysis Output Final Result'!$C$2:$AP$2,'Analysis Output Final Result'!$C8:$AP8)</f>
        <v>Is the area know for its touristic (e.g. aesthetic) value?</v>
      </c>
      <c r="H5" s="13" t="str">
        <f ca="1">_xlfn.XLOOKUP($E$4,'Analysis Output Final Result'!$C$2:$AP$2,'Analysis Output Final Result'!$C22:$AP22)</f>
        <v>The area is used extensively for sigthings of birds</v>
      </c>
      <c r="I5" s="13">
        <f ca="1">_xlfn.XLOOKUP($E$4,'Analysis Output Final Result'!$C$2:$AP$2,'Analysis Output Final Result'!$C36:$AP36)</f>
        <v>4</v>
      </c>
      <c r="J5" s="32" t="str">
        <f ca="1">_xlfn.XLOOKUP($E$4,'Analysis Output Final Result'!$C$2:$AP$2,'Analysis Output Final Result'!$C50:$AP50)</f>
        <v>Explanation Economic Vs TourValue 2</v>
      </c>
      <c r="K5" s="98"/>
      <c r="L5" s="99">
        <f ca="1">_xlfn.XLOOKUP($E$4,'Analysis Output Final Result'!$C$2:$AP$2,'Analysis Output Final Result'!$C64:$AP64)</f>
        <v>1</v>
      </c>
      <c r="M5" s="105" t="str">
        <f ca="1">_xlfn.XLOOKUP($E$4,'Analysis Output Final Result'!$C$2:$AP$2,'Analysis Output Final Result'!$C78:$AP78)</f>
        <v>We are very certain that the characteristic adressed by this question poses a certain amount (could also be no risk) of risk to the indicator</v>
      </c>
      <c r="N5" s="98"/>
    </row>
    <row r="6" spans="1:14" ht="87" customHeight="1" thickTop="1" thickBot="1" x14ac:dyDescent="0.35">
      <c r="A6" s="55" t="str">
        <f>'Admin Potential Answers'!A6</f>
        <v>Question_5</v>
      </c>
      <c r="B6" s="56" t="str">
        <f>'Admin Potential Answers'!B6</f>
        <v>Is the area used as important shipping area?</v>
      </c>
      <c r="C6" s="30" t="s">
        <v>75</v>
      </c>
      <c r="E6" s="158"/>
      <c r="F6" s="16" t="s">
        <v>59</v>
      </c>
      <c r="G6" s="19" t="str">
        <f ca="1">_xlfn.XLOOKUP($E$4,'Analysis Output Final Result'!$C$2:$AP$2,'Analysis Output Final Result'!$C9:$AP9)</f>
        <v>What is the nursery quality of the area?</v>
      </c>
      <c r="H6" s="21" t="str">
        <f ca="1">_xlfn.XLOOKUP($E$4,'Analysis Output Final Result'!$C$2:$AP$2,'Analysis Output Final Result'!$C23:$AP23)</f>
        <v>The area can serve as nursery environment i the absence of better</v>
      </c>
      <c r="I6" s="21">
        <f ca="1">_xlfn.XLOOKUP($E$4,'Analysis Output Final Result'!$C$2:$AP$2,'Analysis Output Final Result'!$C37:$AP37)</f>
        <v>3</v>
      </c>
      <c r="J6" s="33" t="str">
        <f ca="1">_xlfn.XLOOKUP($E$4,'Analysis Output Final Result'!$C$2:$AP$2,'Analysis Output Final Result'!$C51:$AP51)</f>
        <v>Explanation Economic Vs Nursery 3</v>
      </c>
      <c r="K6" s="98"/>
      <c r="L6" s="99">
        <f ca="1">_xlfn.XLOOKUP($E$4,'Analysis Output Final Result'!$C$2:$AP$2,'Analysis Output Final Result'!$C65:$AP65)</f>
        <v>4</v>
      </c>
      <c r="M6" s="105" t="str">
        <f ca="1">_xlfn.XLOOKUP($E$4,'Analysis Output Final Result'!$C$2:$AP$2,'Analysis Output Final Result'!$C79:$AP79)</f>
        <v>We are unsure that the characteristic adressed by this question poses a certain amount (could also be no risk) of risk to the indicator</v>
      </c>
      <c r="N6" s="98"/>
    </row>
    <row r="7" spans="1:14" ht="64.8" customHeight="1" thickTop="1" thickBot="1" x14ac:dyDescent="0.35">
      <c r="A7" s="55" t="str">
        <f>'Admin Potential Answers'!A7</f>
        <v>Question_6</v>
      </c>
      <c r="B7" s="56" t="str">
        <f>'Admin Potential Answers'!B7</f>
        <v>Is the area know for strong primary production?</v>
      </c>
      <c r="C7" s="27" t="s">
        <v>513</v>
      </c>
      <c r="E7" s="158"/>
      <c r="F7" s="14"/>
      <c r="G7" s="20"/>
      <c r="H7" s="15"/>
      <c r="I7" s="15"/>
      <c r="J7" s="15"/>
      <c r="K7" s="98"/>
      <c r="L7" s="104"/>
      <c r="M7" s="107"/>
      <c r="N7" s="98"/>
    </row>
    <row r="8" spans="1:14" ht="89.4" customHeight="1" thickTop="1" thickBot="1" x14ac:dyDescent="0.35">
      <c r="A8" s="55" t="str">
        <f>'Admin Potential Answers'!A8</f>
        <v>Question_7</v>
      </c>
      <c r="B8" s="56" t="str">
        <f>'Admin Potential Answers'!B8</f>
        <v>Question 7</v>
      </c>
      <c r="C8" s="30" t="s">
        <v>284</v>
      </c>
      <c r="E8" s="158"/>
      <c r="F8" s="11" t="s">
        <v>64</v>
      </c>
      <c r="G8" s="34" t="str">
        <f ca="1">_xlfn.XLOOKUP($E$4,'Analysis Output Final Result'!$C$2:$AP$2,'Analysis Output Final Result'!$C13:$AP13)</f>
        <v>Question 7</v>
      </c>
      <c r="H8" s="35" t="str">
        <f ca="1">_xlfn.XLOOKUP($E$4,'Analysis Output Final Result'!$C$2:$AP$2,'Analysis Output Final Result'!$C27:$AP27)</f>
        <v>Answer q7_4</v>
      </c>
      <c r="I8" s="38">
        <f ca="1">_xlfn.XLOOKUP($E$4,'Analysis Output Final Result'!$C$2:$AP$2,'Analysis Output Final Result'!$C41:$AP41)</f>
        <v>0</v>
      </c>
      <c r="J8" s="13">
        <f ca="1">_xlfn.XLOOKUP($E$4,'Analysis Output Final Result'!$C$2:$AP$2,'Analysis Output Final Result'!$C55:$AP55)</f>
        <v>0</v>
      </c>
      <c r="K8" s="98"/>
      <c r="L8" s="99">
        <f ca="1">_xlfn.XLOOKUP($E$4,'Analysis Output Final Result'!$C$2:$AP$2,'Analysis Output Final Result'!$C69:$AP69)</f>
        <v>0</v>
      </c>
      <c r="M8" s="106" t="str">
        <f ca="1">_xlfn.XLOOKUP($E$4,'Analysis Output Final Result'!$C$2:$AP$2,'Analysis Output Final Result'!$C83:$AP83)</f>
        <v>Placeholder Value</v>
      </c>
      <c r="N8" s="98"/>
    </row>
    <row r="9" spans="1:14" ht="87.6" customHeight="1" thickTop="1" thickBot="1" x14ac:dyDescent="0.35">
      <c r="A9" s="55" t="str">
        <f>'Admin Potential Answers'!A9</f>
        <v>Question_8</v>
      </c>
      <c r="B9" s="56" t="str">
        <f>'Admin Potential Answers'!B9</f>
        <v>Question 8</v>
      </c>
      <c r="C9" s="30"/>
      <c r="E9" s="158"/>
      <c r="F9" s="11" t="s">
        <v>61</v>
      </c>
      <c r="G9" s="34" t="str">
        <f ca="1">_xlfn.XLOOKUP($E$4,'Analysis Output Final Result'!$C$2:$AP$2,'Analysis Output Final Result'!$C14:$AP14)</f>
        <v>Question 8</v>
      </c>
      <c r="H9" s="35">
        <f ca="1">_xlfn.XLOOKUP($E$4,'Analysis Output Final Result'!$C$2:$AP$2,'Analysis Output Final Result'!$C28:$AP28)</f>
        <v>0</v>
      </c>
      <c r="I9" s="35">
        <f ca="1">_xlfn.XLOOKUP($E$4,'Analysis Output Final Result'!$C$2:$AP$2,'Analysis Output Final Result'!$C42:$AP42)</f>
        <v>0</v>
      </c>
      <c r="J9" s="13" t="e">
        <f ca="1">_xlfn.XLOOKUP($E$4,'Analysis Output Final Result'!$C$2:$AP$2,'Analysis Output Final Result'!$C56:$AP56)</f>
        <v>#N/A</v>
      </c>
      <c r="K9" s="98"/>
      <c r="L9" s="99">
        <f ca="1">_xlfn.XLOOKUP($E$4,'Analysis Output Final Result'!$C$2:$AP$2,'Analysis Output Final Result'!$C70:$AP70)</f>
        <v>0</v>
      </c>
      <c r="M9" s="106" t="str">
        <f ca="1">_xlfn.XLOOKUP($E$4,'Analysis Output Final Result'!$C$2:$AP$2,'Analysis Output Final Result'!$C84:$AP84)</f>
        <v>Placeholder Value</v>
      </c>
      <c r="N9" s="98"/>
    </row>
    <row r="10" spans="1:14" ht="82.8" customHeight="1" thickTop="1" thickBot="1" x14ac:dyDescent="0.35">
      <c r="A10" s="55" t="str">
        <f>'Admin Potential Answers'!A10</f>
        <v>Question_9</v>
      </c>
      <c r="B10" s="56" t="str">
        <f>'Admin Potential Answers'!B10</f>
        <v>Question 9</v>
      </c>
      <c r="C10" s="30"/>
      <c r="E10" s="158"/>
      <c r="F10" s="16" t="s">
        <v>62</v>
      </c>
      <c r="G10" s="37" t="str">
        <f ca="1">_xlfn.XLOOKUP($E$4,'Analysis Output Final Result'!$C$2:$AP$2,'Analysis Output Final Result'!$C15:$AP15)</f>
        <v>Question 9</v>
      </c>
      <c r="H10" s="35" t="e">
        <f ca="1">_xlfn.XLOOKUP($E$4,'Analysis Output Final Result'!$C$2:$AP$2,'Analysis Output Final Result'!$C29:$AP29)</f>
        <v>#N/A</v>
      </c>
      <c r="I10" s="36">
        <f ca="1">_xlfn.XLOOKUP($E$4,'Analysis Output Final Result'!$C$2:$AP$2,'Analysis Output Final Result'!$C43:$AP43)</f>
        <v>0</v>
      </c>
      <c r="J10" s="21" t="e">
        <f ca="1">_xlfn.XLOOKUP($E$4,'Analysis Output Final Result'!$C$2:$AP$2,'Analysis Output Final Result'!$C57:$AP57)</f>
        <v>#N/A</v>
      </c>
      <c r="K10" s="98"/>
      <c r="L10" s="99">
        <f ca="1">_xlfn.XLOOKUP($E$4,'Analysis Output Final Result'!$C$2:$AP$2,'Analysis Output Final Result'!$C71:$AP71)</f>
        <v>0</v>
      </c>
      <c r="M10" s="106" t="str">
        <f ca="1">_xlfn.XLOOKUP($E$4,'Analysis Output Final Result'!$C$2:$AP$2,'Analysis Output Final Result'!$C85:$AP85)</f>
        <v>Placeholder Value</v>
      </c>
      <c r="N10" s="98"/>
    </row>
    <row r="11" spans="1:14" thickTop="1" thickBot="1" x14ac:dyDescent="0.35">
      <c r="A11" s="55" t="str">
        <f>'Admin Potential Answers'!A11</f>
        <v>Question_10</v>
      </c>
      <c r="B11" s="56" t="str">
        <f>'Admin Potential Answers'!B11</f>
        <v>Question 10</v>
      </c>
      <c r="C11" s="30"/>
      <c r="E11" s="98"/>
      <c r="F11" s="98"/>
      <c r="G11" s="98"/>
      <c r="H11" s="98"/>
      <c r="I11" s="98"/>
      <c r="J11" s="98"/>
      <c r="K11" s="98"/>
      <c r="L11" s="98"/>
      <c r="M11" s="98"/>
      <c r="N11" s="98"/>
    </row>
    <row r="12" spans="1:14" thickTop="1" thickBot="1" x14ac:dyDescent="0.35">
      <c r="A12" s="55" t="str">
        <f>'Admin Potential Answers'!A12</f>
        <v>Question_11</v>
      </c>
      <c r="B12" s="56" t="str">
        <f>'Admin Potential Answers'!B12</f>
        <v>Question 11</v>
      </c>
      <c r="C12" s="27"/>
      <c r="K12" s="98"/>
      <c r="L12" s="98"/>
      <c r="M12" s="98"/>
      <c r="N12" s="98"/>
    </row>
    <row r="13" spans="1:14" thickTop="1" thickBot="1" x14ac:dyDescent="0.35">
      <c r="A13" s="55" t="str">
        <f>'Admin Potential Answers'!A13</f>
        <v>Question_12</v>
      </c>
      <c r="B13" s="56" t="str">
        <f>'Admin Potential Answers'!B13</f>
        <v>Question 12</v>
      </c>
      <c r="C13" s="30"/>
      <c r="K13" s="98"/>
      <c r="L13" s="98"/>
      <c r="M13" s="98"/>
      <c r="N13" s="98"/>
    </row>
    <row r="14" spans="1:14" thickTop="1" thickBot="1" x14ac:dyDescent="0.35">
      <c r="A14" s="55" t="str">
        <f>'Admin Potential Answers'!A14</f>
        <v>Question_13</v>
      </c>
      <c r="B14" s="56" t="str">
        <f>'Admin Potential Answers'!B14</f>
        <v>Question 13</v>
      </c>
      <c r="C14" s="30"/>
      <c r="K14" s="98"/>
      <c r="L14" s="98"/>
      <c r="M14" s="98"/>
      <c r="N14" s="98"/>
    </row>
    <row r="15" spans="1:14" thickTop="1" thickBot="1" x14ac:dyDescent="0.35">
      <c r="A15" s="55" t="str">
        <f>'Admin Potential Answers'!A15</f>
        <v>Question_14</v>
      </c>
      <c r="B15" s="56" t="str">
        <f>'Admin Potential Answers'!B15</f>
        <v>Question 14</v>
      </c>
      <c r="C15" s="30"/>
      <c r="K15" s="98"/>
      <c r="L15" s="98"/>
      <c r="M15" s="98"/>
      <c r="N15" s="98"/>
    </row>
    <row r="16" spans="1:14" thickTop="1" thickBot="1" x14ac:dyDescent="0.35">
      <c r="A16" s="55" t="str">
        <f>'Admin Potential Answers'!A16</f>
        <v>Question_15</v>
      </c>
      <c r="B16" s="56" t="str">
        <f>'Admin Potential Answers'!B16</f>
        <v>Question 15</v>
      </c>
      <c r="C16" s="30"/>
      <c r="K16" s="98"/>
      <c r="L16" s="98"/>
      <c r="M16" s="98"/>
      <c r="N16" s="98"/>
    </row>
    <row r="17" spans="1:14" thickTop="1" thickBot="1" x14ac:dyDescent="0.35">
      <c r="A17" s="55" t="str">
        <f>'Admin Potential Answers'!A17</f>
        <v>Question_16</v>
      </c>
      <c r="B17" s="56" t="str">
        <f>'Admin Potential Answers'!B17</f>
        <v>Question 16</v>
      </c>
      <c r="C17" s="27"/>
      <c r="K17" s="98"/>
      <c r="L17" s="98"/>
      <c r="M17" s="98"/>
      <c r="N17" s="98"/>
    </row>
    <row r="18" spans="1:14" thickTop="1" thickBot="1" x14ac:dyDescent="0.35">
      <c r="A18" s="55" t="str">
        <f>'Admin Potential Answers'!A18</f>
        <v>Question_17</v>
      </c>
      <c r="B18" s="56" t="str">
        <f>'Admin Potential Answers'!B18</f>
        <v>Question 17</v>
      </c>
      <c r="C18" s="30"/>
      <c r="K18" s="98"/>
      <c r="L18" s="98"/>
      <c r="M18" s="98"/>
      <c r="N18" s="98"/>
    </row>
    <row r="19" spans="1:14" thickTop="1" thickBot="1" x14ac:dyDescent="0.35">
      <c r="A19" s="55" t="str">
        <f>'Admin Potential Answers'!A19</f>
        <v>Question_18</v>
      </c>
      <c r="B19" s="56" t="str">
        <f>'Admin Potential Answers'!B19</f>
        <v>Question 18</v>
      </c>
      <c r="C19" s="30"/>
      <c r="K19" s="98"/>
      <c r="L19" s="98"/>
      <c r="M19" s="98"/>
      <c r="N19" s="98"/>
    </row>
    <row r="20" spans="1:14" thickTop="1" thickBot="1" x14ac:dyDescent="0.35">
      <c r="A20" s="55" t="str">
        <f>'Admin Potential Answers'!A20</f>
        <v>Question_19</v>
      </c>
      <c r="B20" s="56" t="str">
        <f>'Admin Potential Answers'!B20</f>
        <v>Question 19</v>
      </c>
      <c r="C20" s="30"/>
      <c r="K20" s="98"/>
      <c r="L20" s="98"/>
      <c r="M20" s="98"/>
      <c r="N20" s="98"/>
    </row>
    <row r="21" spans="1:14" thickTop="1" thickBot="1" x14ac:dyDescent="0.35">
      <c r="A21" s="55" t="str">
        <f>'Admin Potential Answers'!A21</f>
        <v>Question_20</v>
      </c>
      <c r="B21" s="56" t="str">
        <f>'Admin Potential Answers'!B21</f>
        <v>Question 20</v>
      </c>
      <c r="C21" s="30"/>
      <c r="K21" s="98"/>
      <c r="L21" s="98"/>
      <c r="M21" s="98"/>
      <c r="N21" s="98"/>
    </row>
    <row r="22" spans="1:14" thickTop="1" thickBot="1" x14ac:dyDescent="0.35">
      <c r="A22" s="55" t="str">
        <f>'Admin Potential Answers'!A22</f>
        <v>Question_21</v>
      </c>
      <c r="B22" s="56" t="str">
        <f>'Admin Potential Answers'!B22</f>
        <v>Question 21</v>
      </c>
      <c r="C22" s="27"/>
      <c r="K22" s="98"/>
      <c r="L22" s="98"/>
      <c r="M22" s="98"/>
      <c r="N22" s="98"/>
    </row>
    <row r="23" spans="1:14" thickTop="1" thickBot="1" x14ac:dyDescent="0.35">
      <c r="A23" s="55" t="str">
        <f>'Admin Potential Answers'!A23</f>
        <v>Question_22</v>
      </c>
      <c r="B23" s="56" t="str">
        <f>'Admin Potential Answers'!B23</f>
        <v>Question 22</v>
      </c>
      <c r="C23" s="30"/>
      <c r="K23" s="98"/>
      <c r="L23" s="98"/>
      <c r="M23" s="98"/>
      <c r="N23" s="98"/>
    </row>
    <row r="24" spans="1:14" thickTop="1" thickBot="1" x14ac:dyDescent="0.35">
      <c r="A24" s="55" t="str">
        <f>'Admin Potential Answers'!A24</f>
        <v>Question_23</v>
      </c>
      <c r="B24" s="56" t="str">
        <f>'Admin Potential Answers'!B24</f>
        <v>Question 23</v>
      </c>
      <c r="C24" s="30"/>
      <c r="K24" s="98"/>
      <c r="L24" s="98"/>
      <c r="M24" s="98"/>
      <c r="N24" s="98"/>
    </row>
    <row r="25" spans="1:14" thickTop="1" thickBot="1" x14ac:dyDescent="0.35">
      <c r="A25" s="55" t="str">
        <f>'Admin Potential Answers'!A25</f>
        <v>Question_24</v>
      </c>
      <c r="B25" s="56" t="str">
        <f>'Admin Potential Answers'!B25</f>
        <v>Question 24</v>
      </c>
      <c r="C25" s="30"/>
      <c r="K25" s="98"/>
      <c r="L25" s="98"/>
      <c r="M25" s="98"/>
      <c r="N25" s="98"/>
    </row>
    <row r="26" spans="1:14" thickTop="1" thickBot="1" x14ac:dyDescent="0.35">
      <c r="A26" s="55" t="str">
        <f>'Admin Potential Answers'!A26</f>
        <v>Question_25</v>
      </c>
      <c r="B26" s="56" t="str">
        <f>'Admin Potential Answers'!B26</f>
        <v>Question 25</v>
      </c>
      <c r="C26" s="30"/>
      <c r="K26" s="98"/>
      <c r="L26" s="98"/>
      <c r="M26" s="98"/>
      <c r="N26" s="98"/>
    </row>
    <row r="27" spans="1:14" thickTop="1" thickBot="1" x14ac:dyDescent="0.35">
      <c r="A27" s="55" t="str">
        <f>'Admin Potential Answers'!A27</f>
        <v>Question_26</v>
      </c>
      <c r="B27" s="56" t="str">
        <f>'Admin Potential Answers'!B27</f>
        <v>Question 26</v>
      </c>
      <c r="C27" s="27"/>
      <c r="K27" s="98"/>
      <c r="L27" s="98"/>
      <c r="M27" s="98"/>
      <c r="N27" s="98"/>
    </row>
    <row r="28" spans="1:14" thickTop="1" thickBot="1" x14ac:dyDescent="0.35">
      <c r="A28" s="55" t="str">
        <f>'Admin Potential Answers'!A28</f>
        <v>Question_27</v>
      </c>
      <c r="B28" s="56" t="str">
        <f>'Admin Potential Answers'!B28</f>
        <v>Question 27</v>
      </c>
      <c r="C28" s="30"/>
      <c r="K28" s="98"/>
      <c r="L28" s="98"/>
      <c r="M28" s="98"/>
      <c r="N28" s="98"/>
    </row>
    <row r="29" spans="1:14" thickTop="1" thickBot="1" x14ac:dyDescent="0.35">
      <c r="A29" s="55" t="str">
        <f>'Admin Potential Answers'!A29</f>
        <v>Question_28</v>
      </c>
      <c r="B29" s="56" t="str">
        <f>'Admin Potential Answers'!B29</f>
        <v>Question 28</v>
      </c>
      <c r="C29" s="30"/>
      <c r="K29" s="98"/>
      <c r="L29" s="98"/>
      <c r="M29" s="98"/>
      <c r="N29" s="98"/>
    </row>
    <row r="30" spans="1:14" thickTop="1" thickBot="1" x14ac:dyDescent="0.35">
      <c r="A30" s="55" t="str">
        <f>'Admin Potential Answers'!A30</f>
        <v>Question_29</v>
      </c>
      <c r="B30" s="56" t="str">
        <f>'Admin Potential Answers'!B30</f>
        <v>Question 29</v>
      </c>
      <c r="C30" s="30"/>
      <c r="K30" s="98"/>
      <c r="L30" s="98"/>
      <c r="M30" s="98"/>
      <c r="N30" s="98"/>
    </row>
    <row r="31" spans="1:14" ht="60" customHeight="1" thickTop="1" thickBot="1" x14ac:dyDescent="0.35">
      <c r="A31" s="55" t="str">
        <f>'Admin Potential Answers'!A31</f>
        <v>Question_30</v>
      </c>
      <c r="B31" s="56" t="str">
        <f>'Admin Potential Answers'!B31</f>
        <v>Question 30</v>
      </c>
      <c r="C31" s="30"/>
      <c r="K31" s="98"/>
      <c r="L31" s="98"/>
      <c r="M31" s="98"/>
      <c r="N31" s="98"/>
    </row>
    <row r="32" spans="1:14" ht="60.6" customHeight="1" thickTop="1" thickBot="1" x14ac:dyDescent="0.35">
      <c r="A32" s="55" t="str">
        <f>'Admin Potential Answers'!A32</f>
        <v>Question_31</v>
      </c>
      <c r="B32" s="56" t="str">
        <f>'Admin Potential Answers'!B32</f>
        <v>Question 31</v>
      </c>
      <c r="C32" s="27"/>
      <c r="K32" s="98"/>
      <c r="L32" s="98"/>
      <c r="M32" s="98"/>
      <c r="N32" s="98"/>
    </row>
    <row r="33" spans="1:14" ht="60" customHeight="1" thickTop="1" thickBot="1" x14ac:dyDescent="0.35">
      <c r="A33" s="55" t="str">
        <f>'Admin Potential Answers'!A33</f>
        <v>Question_32</v>
      </c>
      <c r="B33" s="56" t="str">
        <f>'Admin Potential Answers'!B33</f>
        <v>Question 32</v>
      </c>
      <c r="C33" s="30"/>
      <c r="K33" s="98"/>
      <c r="L33" s="98"/>
      <c r="M33" s="98"/>
      <c r="N33" s="98"/>
    </row>
    <row r="34" spans="1:14" thickTop="1" thickBot="1" x14ac:dyDescent="0.35">
      <c r="A34" s="55" t="str">
        <f>'Admin Potential Answers'!A34</f>
        <v>Question_33</v>
      </c>
      <c r="B34" s="56" t="str">
        <f>'Admin Potential Answers'!B34</f>
        <v>Question 33</v>
      </c>
      <c r="C34" s="30"/>
      <c r="K34" s="98"/>
      <c r="L34" s="98"/>
      <c r="M34" s="98"/>
      <c r="N34" s="98"/>
    </row>
    <row r="35" spans="1:14" ht="60" customHeight="1" thickTop="1" thickBot="1" x14ac:dyDescent="0.35">
      <c r="A35" s="55" t="str">
        <f>'Admin Potential Answers'!A35</f>
        <v>Question_34</v>
      </c>
      <c r="B35" s="56" t="str">
        <f>'Admin Potential Answers'!B35</f>
        <v>Question 34</v>
      </c>
      <c r="C35" s="30"/>
      <c r="K35" s="98"/>
      <c r="L35" s="98"/>
      <c r="M35" s="98"/>
      <c r="N35" s="98"/>
    </row>
    <row r="36" spans="1:14" ht="63" customHeight="1" thickTop="1" thickBot="1" x14ac:dyDescent="0.35">
      <c r="A36" s="55" t="str">
        <f>'Admin Potential Answers'!A36</f>
        <v>Question_35</v>
      </c>
      <c r="B36" s="56" t="str">
        <f>'Admin Potential Answers'!B36</f>
        <v>Question 35</v>
      </c>
      <c r="C36" s="30"/>
      <c r="K36" s="98"/>
      <c r="L36" s="98"/>
      <c r="M36" s="98"/>
      <c r="N36" s="98"/>
    </row>
    <row r="37" spans="1:14" ht="62.4" customHeight="1" thickTop="1" thickBot="1" x14ac:dyDescent="0.35">
      <c r="A37" s="55" t="str">
        <f>'Admin Potential Answers'!A37</f>
        <v>Question_36</v>
      </c>
      <c r="B37" s="56" t="str">
        <f>'Admin Potential Answers'!B37</f>
        <v>Question 36</v>
      </c>
      <c r="C37" s="27"/>
      <c r="E37" s="98"/>
      <c r="F37" s="98"/>
      <c r="G37" s="98"/>
      <c r="H37" s="98"/>
      <c r="I37" s="98"/>
      <c r="J37" s="98"/>
      <c r="K37" s="98"/>
      <c r="L37" s="98"/>
      <c r="M37" s="98"/>
      <c r="N37" s="98"/>
    </row>
    <row r="38" spans="1:14" thickTop="1" thickBot="1" x14ac:dyDescent="0.35">
      <c r="A38" s="55" t="str">
        <f>'Admin Potential Answers'!A38</f>
        <v>Question_37</v>
      </c>
      <c r="B38" s="56" t="str">
        <f>'Admin Potential Answers'!B38</f>
        <v>Question 37</v>
      </c>
      <c r="C38" s="30"/>
      <c r="E38" s="98"/>
      <c r="F38" s="98"/>
      <c r="G38" s="98"/>
      <c r="H38" s="98"/>
      <c r="I38" s="98"/>
      <c r="J38" s="98"/>
      <c r="K38" s="98"/>
      <c r="L38" s="98"/>
      <c r="M38" s="98"/>
      <c r="N38" s="98"/>
    </row>
    <row r="39" spans="1:14" ht="27" customHeight="1" thickTop="1" thickBot="1" x14ac:dyDescent="0.35">
      <c r="A39" s="55" t="str">
        <f>'Admin Potential Answers'!A39</f>
        <v>Question_38</v>
      </c>
      <c r="B39" s="56" t="str">
        <f>'Admin Potential Answers'!B39</f>
        <v>Question 38</v>
      </c>
      <c r="C39" s="30"/>
      <c r="E39" s="98"/>
      <c r="F39" s="98"/>
      <c r="G39" s="98"/>
      <c r="H39" s="98"/>
      <c r="I39" s="98"/>
      <c r="J39" s="98"/>
      <c r="K39" s="98"/>
      <c r="L39" s="98"/>
      <c r="M39" s="98"/>
      <c r="N39" s="98"/>
    </row>
    <row r="40" spans="1:14" ht="59.4" customHeight="1" thickTop="1" thickBot="1" x14ac:dyDescent="0.35">
      <c r="A40" s="55" t="str">
        <f>'Admin Potential Answers'!A40</f>
        <v>Question_39</v>
      </c>
      <c r="B40" s="56" t="str">
        <f>'Admin Potential Answers'!B40</f>
        <v>Question 39</v>
      </c>
      <c r="C40" s="30"/>
      <c r="E40" s="98"/>
      <c r="F40" s="98"/>
      <c r="G40" s="98"/>
      <c r="H40" s="98"/>
      <c r="I40" s="98"/>
      <c r="J40" s="98"/>
      <c r="K40" s="98"/>
      <c r="L40" s="98"/>
      <c r="M40" s="98"/>
      <c r="N40" s="98"/>
    </row>
    <row r="41" spans="1:14" thickTop="1" thickBot="1" x14ac:dyDescent="0.35">
      <c r="A41" s="55" t="str">
        <f>'Admin Potential Answers'!A41</f>
        <v>Question_40</v>
      </c>
      <c r="B41" s="56" t="str">
        <f>'Admin Potential Answers'!B41</f>
        <v>Question 40</v>
      </c>
      <c r="C41" s="30"/>
      <c r="E41" s="98"/>
      <c r="F41" s="98"/>
      <c r="G41" s="98"/>
      <c r="H41" s="98"/>
      <c r="I41" s="98"/>
      <c r="J41" s="98"/>
      <c r="K41" s="98"/>
      <c r="L41" s="98"/>
      <c r="M41" s="98"/>
      <c r="N41" s="98"/>
    </row>
    <row r="42" spans="1:14" ht="30" customHeight="1" thickTop="1" thickBot="1" x14ac:dyDescent="0.35">
      <c r="A42" s="55" t="str">
        <f>'Admin Potential Answers'!A42</f>
        <v>Question_41</v>
      </c>
      <c r="B42" s="56" t="str">
        <f>'Admin Potential Answers'!B42</f>
        <v>Question 41</v>
      </c>
      <c r="C42" s="27"/>
      <c r="E42" s="98"/>
      <c r="F42" s="98"/>
      <c r="G42" s="98"/>
      <c r="H42" s="98"/>
      <c r="I42" s="98"/>
      <c r="J42" s="98"/>
      <c r="K42" s="98"/>
      <c r="L42" s="98"/>
      <c r="M42" s="98"/>
      <c r="N42" s="98"/>
    </row>
    <row r="43" spans="1:14" ht="19.2" customHeight="1" thickTop="1" thickBot="1" x14ac:dyDescent="0.35">
      <c r="A43" s="55" t="str">
        <f>'Admin Potential Answers'!A43</f>
        <v>Question_42</v>
      </c>
      <c r="B43" s="56" t="str">
        <f>'Admin Potential Answers'!B43</f>
        <v>Question 42</v>
      </c>
      <c r="C43" s="30"/>
      <c r="E43" s="98"/>
      <c r="F43" s="98"/>
      <c r="G43" s="98"/>
      <c r="H43" s="98"/>
      <c r="I43" s="98"/>
      <c r="J43" s="98"/>
      <c r="K43" s="98"/>
      <c r="L43" s="98"/>
      <c r="M43" s="98"/>
      <c r="N43" s="98"/>
    </row>
    <row r="44" spans="1:14" ht="88.2" customHeight="1" thickTop="1" thickBot="1" x14ac:dyDescent="0.35">
      <c r="A44" s="55" t="str">
        <f>'Admin Potential Answers'!A44</f>
        <v>Question_43</v>
      </c>
      <c r="B44" s="56" t="str">
        <f>'Admin Potential Answers'!B44</f>
        <v>Question 43</v>
      </c>
      <c r="C44" s="30"/>
      <c r="E44" s="98"/>
      <c r="F44" s="98"/>
      <c r="G44" s="98"/>
      <c r="H44" s="98"/>
      <c r="I44" s="98"/>
      <c r="J44" s="98"/>
      <c r="K44" s="98"/>
      <c r="L44" s="98"/>
      <c r="M44" s="98"/>
      <c r="N44" s="98"/>
    </row>
    <row r="45" spans="1:14" thickTop="1" thickBot="1" x14ac:dyDescent="0.35">
      <c r="A45" s="55" t="str">
        <f>'Admin Potential Answers'!A45</f>
        <v>Question_44</v>
      </c>
      <c r="B45" s="56" t="str">
        <f>'Admin Potential Answers'!B45</f>
        <v>Question 44</v>
      </c>
      <c r="C45" s="30"/>
      <c r="E45" s="98"/>
      <c r="F45" s="98"/>
      <c r="G45" s="98"/>
      <c r="H45" s="98"/>
      <c r="I45" s="98"/>
      <c r="J45" s="98"/>
      <c r="K45" s="98"/>
      <c r="L45" s="98"/>
      <c r="M45" s="98"/>
      <c r="N45" s="98"/>
    </row>
    <row r="46" spans="1:14" thickTop="1" thickBot="1" x14ac:dyDescent="0.35">
      <c r="A46" s="55" t="str">
        <f>'Admin Potential Answers'!A46</f>
        <v>Question_45</v>
      </c>
      <c r="B46" s="56" t="str">
        <f>'Admin Potential Answers'!B46</f>
        <v>Question 45</v>
      </c>
      <c r="C46" s="30"/>
      <c r="E46" s="98"/>
      <c r="F46" s="98"/>
      <c r="G46" s="98"/>
      <c r="H46" s="98"/>
      <c r="I46" s="98"/>
      <c r="J46" s="98"/>
      <c r="K46" s="98"/>
      <c r="L46" s="98"/>
      <c r="M46" s="98"/>
      <c r="N46" s="98"/>
    </row>
    <row r="47" spans="1:14" thickTop="1" thickBot="1" x14ac:dyDescent="0.35">
      <c r="A47" s="55" t="str">
        <f>'Admin Potential Answers'!A47</f>
        <v>Question_46</v>
      </c>
      <c r="B47" s="56" t="str">
        <f>'Admin Potential Answers'!B47</f>
        <v>Question 46</v>
      </c>
      <c r="C47" s="27"/>
      <c r="E47" s="98"/>
      <c r="F47" s="98"/>
      <c r="G47" s="98"/>
      <c r="H47" s="98"/>
      <c r="I47" s="98"/>
      <c r="J47" s="98"/>
      <c r="K47" s="98"/>
      <c r="L47" s="98"/>
      <c r="M47" s="98"/>
      <c r="N47" s="98"/>
    </row>
    <row r="48" spans="1:14" thickTop="1" thickBot="1" x14ac:dyDescent="0.35">
      <c r="A48" s="55" t="str">
        <f>'Admin Potential Answers'!A48</f>
        <v>Question_47</v>
      </c>
      <c r="B48" s="56" t="str">
        <f>'Admin Potential Answers'!B48</f>
        <v>Question 47</v>
      </c>
      <c r="C48" s="30"/>
      <c r="E48" s="98"/>
      <c r="F48" s="98"/>
      <c r="G48" s="98"/>
      <c r="H48" s="98"/>
      <c r="I48" s="98"/>
      <c r="J48" s="98"/>
      <c r="K48" s="98"/>
      <c r="L48" s="98"/>
      <c r="M48" s="98"/>
      <c r="N48" s="98"/>
    </row>
    <row r="49" spans="1:14" thickTop="1" thickBot="1" x14ac:dyDescent="0.35">
      <c r="A49" s="55" t="str">
        <f>'Admin Potential Answers'!A49</f>
        <v>Question_48</v>
      </c>
      <c r="B49" s="56" t="str">
        <f>'Admin Potential Answers'!B49</f>
        <v>Question 48</v>
      </c>
      <c r="C49" s="30"/>
      <c r="E49" s="98"/>
      <c r="F49" s="98"/>
      <c r="G49" s="98"/>
      <c r="H49" s="98"/>
      <c r="I49" s="98"/>
      <c r="J49" s="98"/>
      <c r="K49" s="98"/>
      <c r="L49" s="98"/>
      <c r="M49" s="98"/>
      <c r="N49" s="98"/>
    </row>
    <row r="50" spans="1:14" thickTop="1" thickBot="1" x14ac:dyDescent="0.35">
      <c r="A50" s="55" t="str">
        <f>'Admin Potential Answers'!A50</f>
        <v>Question_49</v>
      </c>
      <c r="B50" s="56" t="str">
        <f>'Admin Potential Answers'!B50</f>
        <v>Question 49</v>
      </c>
      <c r="C50" s="30"/>
      <c r="E50" s="124"/>
      <c r="F50" s="124"/>
      <c r="G50" s="124"/>
      <c r="H50" s="98"/>
      <c r="I50" s="98"/>
      <c r="J50" s="98"/>
      <c r="K50" s="98"/>
      <c r="L50" s="98"/>
      <c r="M50" s="98"/>
      <c r="N50" s="98"/>
    </row>
    <row r="51" spans="1:14" thickTop="1" thickBot="1" x14ac:dyDescent="0.35">
      <c r="A51" s="55" t="str">
        <f>'Admin Potential Answers'!A51</f>
        <v>Question_50</v>
      </c>
      <c r="B51" s="56" t="str">
        <f>'Admin Potential Answers'!B51</f>
        <v>Question 50</v>
      </c>
      <c r="C51" s="30"/>
      <c r="E51" s="124"/>
      <c r="F51" s="124"/>
      <c r="G51" s="124"/>
      <c r="H51" s="98"/>
      <c r="I51" s="98"/>
      <c r="J51" s="98"/>
      <c r="K51" s="98"/>
      <c r="L51" s="98"/>
      <c r="M51" s="98"/>
      <c r="N51" s="98"/>
    </row>
    <row r="52" spans="1:14" ht="15" customHeight="1" thickTop="1" x14ac:dyDescent="0.3">
      <c r="A52" s="160" t="s">
        <v>505</v>
      </c>
      <c r="B52" s="161"/>
      <c r="C52" s="160" t="s">
        <v>505</v>
      </c>
      <c r="D52" s="161"/>
      <c r="E52" s="160" t="s">
        <v>507</v>
      </c>
      <c r="F52" s="161"/>
      <c r="G52" s="160" t="s">
        <v>507</v>
      </c>
      <c r="H52" s="161"/>
      <c r="I52" s="160" t="s">
        <v>507</v>
      </c>
      <c r="J52" s="161"/>
      <c r="K52" s="157" t="s">
        <v>507</v>
      </c>
      <c r="L52" s="157"/>
      <c r="M52" s="157"/>
      <c r="N52" s="157"/>
    </row>
    <row r="53" spans="1:14" ht="14.4" customHeight="1" x14ac:dyDescent="0.3">
      <c r="A53" s="162"/>
      <c r="B53" s="162"/>
      <c r="C53" s="162"/>
      <c r="D53" s="162"/>
      <c r="E53" s="162"/>
      <c r="F53" s="162"/>
      <c r="G53" s="162"/>
      <c r="H53" s="162"/>
      <c r="I53" s="162"/>
      <c r="J53" s="162"/>
      <c r="K53" s="157"/>
      <c r="L53" s="157"/>
      <c r="M53" s="157"/>
      <c r="N53" s="157"/>
    </row>
    <row r="54" spans="1:14" ht="14.4" customHeight="1" x14ac:dyDescent="0.3">
      <c r="A54" s="162"/>
      <c r="B54" s="162"/>
      <c r="C54" s="162"/>
      <c r="D54" s="162"/>
      <c r="E54" s="162"/>
      <c r="F54" s="162"/>
      <c r="G54" s="162"/>
      <c r="H54" s="162"/>
      <c r="I54" s="162"/>
      <c r="J54" s="162"/>
      <c r="K54" s="157"/>
      <c r="L54" s="157"/>
      <c r="M54" s="157"/>
      <c r="N54" s="157"/>
    </row>
    <row r="55" spans="1:14" s="39" customFormat="1" ht="14.4" x14ac:dyDescent="0.3">
      <c r="A55" s="52"/>
      <c r="B55" s="52"/>
      <c r="C55" s="50"/>
    </row>
    <row r="56" spans="1:14" s="39" customFormat="1" ht="14.4" x14ac:dyDescent="0.3">
      <c r="A56" s="52"/>
      <c r="B56" s="52"/>
      <c r="C56" s="50"/>
    </row>
    <row r="57" spans="1:14" s="39" customFormat="1" ht="14.4" x14ac:dyDescent="0.3">
      <c r="A57" s="52"/>
      <c r="B57" s="52"/>
      <c r="C57" s="50"/>
    </row>
    <row r="58" spans="1:14" s="39" customFormat="1" ht="14.4" x14ac:dyDescent="0.3">
      <c r="A58" s="52"/>
      <c r="B58" s="52"/>
      <c r="C58" s="50"/>
    </row>
    <row r="59" spans="1:14" s="39" customFormat="1" ht="14.4" x14ac:dyDescent="0.3">
      <c r="A59" s="52"/>
      <c r="B59" s="52"/>
      <c r="C59" s="50"/>
    </row>
    <row r="60" spans="1:14" s="39" customFormat="1" ht="14.4" x14ac:dyDescent="0.3">
      <c r="A60" s="52"/>
      <c r="B60" s="52"/>
      <c r="C60" s="50"/>
    </row>
    <row r="61" spans="1:14" s="39" customFormat="1" ht="14.4" x14ac:dyDescent="0.3">
      <c r="A61" s="52"/>
      <c r="B61" s="52"/>
      <c r="C61" s="50"/>
    </row>
    <row r="62" spans="1:14" s="39" customFormat="1" ht="14.4" x14ac:dyDescent="0.3">
      <c r="A62" s="52"/>
      <c r="B62" s="52"/>
      <c r="C62" s="50"/>
    </row>
    <row r="63" spans="1:14" s="39" customFormat="1" ht="14.4" x14ac:dyDescent="0.3">
      <c r="A63" s="52"/>
      <c r="B63" s="52"/>
      <c r="C63" s="50"/>
    </row>
    <row r="64" spans="1:14" s="39" customFormat="1" ht="14.4" x14ac:dyDescent="0.3">
      <c r="A64" s="52"/>
      <c r="B64" s="52"/>
      <c r="C64" s="50"/>
    </row>
    <row r="65" spans="1:3" s="39" customFormat="1" ht="14.4" x14ac:dyDescent="0.3">
      <c r="A65" s="52"/>
      <c r="B65" s="52"/>
      <c r="C65" s="50"/>
    </row>
    <row r="66" spans="1:3" s="39" customFormat="1" ht="14.4" x14ac:dyDescent="0.3">
      <c r="A66" s="52"/>
      <c r="B66" s="52"/>
      <c r="C66" s="50"/>
    </row>
    <row r="67" spans="1:3" s="39" customFormat="1" ht="14.4" x14ac:dyDescent="0.3">
      <c r="A67" s="52"/>
      <c r="B67" s="52"/>
      <c r="C67" s="50"/>
    </row>
    <row r="68" spans="1:3" s="39" customFormat="1" ht="14.4" x14ac:dyDescent="0.3">
      <c r="A68" s="52"/>
      <c r="B68" s="52"/>
      <c r="C68" s="50"/>
    </row>
    <row r="69" spans="1:3" s="39" customFormat="1" ht="14.4" x14ac:dyDescent="0.3">
      <c r="A69" s="52"/>
      <c r="B69" s="52"/>
      <c r="C69" s="50"/>
    </row>
    <row r="70" spans="1:3" s="39" customFormat="1" ht="14.4" x14ac:dyDescent="0.3">
      <c r="A70" s="52"/>
      <c r="B70" s="52"/>
      <c r="C70" s="50"/>
    </row>
    <row r="71" spans="1:3" s="39" customFormat="1" ht="14.4" x14ac:dyDescent="0.3">
      <c r="A71" s="52"/>
      <c r="B71" s="52"/>
      <c r="C71" s="50"/>
    </row>
    <row r="72" spans="1:3" s="39" customFormat="1" ht="14.4" x14ac:dyDescent="0.3">
      <c r="A72" s="52"/>
      <c r="B72" s="52"/>
      <c r="C72" s="50"/>
    </row>
    <row r="73" spans="1:3" s="39" customFormat="1" ht="14.4" x14ac:dyDescent="0.3">
      <c r="A73" s="52"/>
      <c r="B73" s="52"/>
      <c r="C73" s="50"/>
    </row>
    <row r="74" spans="1:3" s="39" customFormat="1" ht="14.4" x14ac:dyDescent="0.3">
      <c r="A74" s="52"/>
      <c r="B74" s="52"/>
      <c r="C74" s="50"/>
    </row>
    <row r="75" spans="1:3" s="39" customFormat="1" ht="14.4" x14ac:dyDescent="0.3">
      <c r="A75" s="52"/>
      <c r="B75" s="52"/>
      <c r="C75" s="50"/>
    </row>
    <row r="76" spans="1:3" s="39" customFormat="1" ht="14.4" x14ac:dyDescent="0.3">
      <c r="A76" s="52"/>
      <c r="B76" s="52"/>
      <c r="C76" s="50"/>
    </row>
    <row r="77" spans="1:3" s="39" customFormat="1" ht="14.4" x14ac:dyDescent="0.3">
      <c r="A77" s="52"/>
      <c r="B77" s="52"/>
      <c r="C77" s="50"/>
    </row>
    <row r="78" spans="1:3" s="39" customFormat="1" ht="14.4" x14ac:dyDescent="0.3">
      <c r="A78" s="52"/>
      <c r="B78" s="52"/>
      <c r="C78" s="50"/>
    </row>
    <row r="79" spans="1:3" s="39" customFormat="1" ht="14.4" x14ac:dyDescent="0.3">
      <c r="A79" s="52"/>
      <c r="B79" s="52"/>
      <c r="C79" s="50"/>
    </row>
    <row r="80" spans="1:3" s="39" customFormat="1" ht="14.4" x14ac:dyDescent="0.3">
      <c r="A80" s="52"/>
      <c r="B80" s="52"/>
      <c r="C80" s="50"/>
    </row>
    <row r="81" spans="1:3" s="39" customFormat="1" ht="14.4" x14ac:dyDescent="0.3">
      <c r="A81" s="52"/>
      <c r="B81" s="52"/>
      <c r="C81" s="50"/>
    </row>
    <row r="82" spans="1:3" s="39" customFormat="1" ht="14.4" x14ac:dyDescent="0.3">
      <c r="A82" s="52"/>
      <c r="B82" s="52"/>
      <c r="C82" s="50"/>
    </row>
    <row r="83" spans="1:3" s="39" customFormat="1" ht="14.4" x14ac:dyDescent="0.3">
      <c r="A83" s="52"/>
      <c r="B83" s="52"/>
      <c r="C83" s="50"/>
    </row>
    <row r="84" spans="1:3" s="39" customFormat="1" ht="14.4" x14ac:dyDescent="0.3">
      <c r="A84" s="52"/>
      <c r="B84" s="52"/>
      <c r="C84" s="50"/>
    </row>
    <row r="85" spans="1:3" s="39" customFormat="1" ht="14.4" x14ac:dyDescent="0.3">
      <c r="A85" s="52"/>
      <c r="B85" s="52"/>
      <c r="C85" s="50"/>
    </row>
    <row r="86" spans="1:3" s="39" customFormat="1" ht="14.4" x14ac:dyDescent="0.3">
      <c r="A86" s="52"/>
      <c r="B86" s="52"/>
      <c r="C86" s="50"/>
    </row>
    <row r="87" spans="1:3" s="39" customFormat="1" ht="14.4" x14ac:dyDescent="0.3">
      <c r="A87" s="52"/>
      <c r="B87" s="52"/>
      <c r="C87" s="50"/>
    </row>
    <row r="88" spans="1:3" s="39" customFormat="1" ht="14.4" x14ac:dyDescent="0.3">
      <c r="A88" s="52"/>
      <c r="B88" s="52"/>
      <c r="C88" s="50"/>
    </row>
    <row r="89" spans="1:3" s="39" customFormat="1" ht="14.4" x14ac:dyDescent="0.3">
      <c r="A89" s="52"/>
      <c r="B89" s="52"/>
      <c r="C89" s="50"/>
    </row>
    <row r="90" spans="1:3" ht="15" thickBot="1" x14ac:dyDescent="0.35">
      <c r="A90" s="74"/>
      <c r="B90" s="74"/>
      <c r="C90" s="48"/>
    </row>
  </sheetData>
  <protectedRanges>
    <protectedRange sqref="C1:C51 C55:C1048546" name="Answer input"/>
  </protectedRanges>
  <mergeCells count="9">
    <mergeCell ref="K52:M54"/>
    <mergeCell ref="N52:N54"/>
    <mergeCell ref="E4:E10"/>
    <mergeCell ref="E2:J2"/>
    <mergeCell ref="A52:B54"/>
    <mergeCell ref="C52:D54"/>
    <mergeCell ref="E52:F54"/>
    <mergeCell ref="G52:H54"/>
    <mergeCell ref="I52:J54"/>
  </mergeCells>
  <phoneticPr fontId="2" type="noConversion"/>
  <dataValidations count="1">
    <dataValidation type="list" allowBlank="1" showInputMessage="1" showErrorMessage="1" sqref="C2:C51" xr:uid="{12714BC7-9132-423E-B9C1-9D7F08D9401D}">
      <formula1>INDIRECT($A2)</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FE2D9FA-EB7E-4C68-9227-0588491E7851}">
          <x14:formula1>
            <xm:f>'Admin Impact Weight Matrix'!$C$3:$Q$3</xm:f>
          </x14:formula1>
          <xm:sqref>E4:E10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D6E5-B4B1-4524-A1E5-611615598DDB}">
  <sheetPr>
    <tabColor rgb="FF00B0F0"/>
  </sheetPr>
  <dimension ref="A1:AV88"/>
  <sheetViews>
    <sheetView workbookViewId="0">
      <pane xSplit="1" ySplit="3" topLeftCell="AM4" activePane="bottomRight" state="frozen"/>
      <selection pane="topRight" activeCell="B1" sqref="B1"/>
      <selection pane="bottomLeft" activeCell="A4" sqref="A4"/>
      <selection pane="bottomRight" activeCell="AN16" sqref="AN16"/>
    </sheetView>
  </sheetViews>
  <sheetFormatPr defaultRowHeight="14.4" x14ac:dyDescent="0.3"/>
  <cols>
    <col min="1" max="1" width="25.6640625" style="1" bestFit="1" customWidth="1"/>
    <col min="2" max="2" width="6.33203125" style="18" customWidth="1"/>
    <col min="3" max="3" width="45.109375" style="1" customWidth="1"/>
    <col min="4" max="4" width="45.33203125" style="1" customWidth="1"/>
    <col min="5" max="5" width="45.5546875" style="3" customWidth="1"/>
    <col min="6" max="6" width="45.6640625" style="6" bestFit="1" customWidth="1"/>
    <col min="7" max="7" width="45" style="4" customWidth="1"/>
    <col min="8" max="42" width="45" style="6" customWidth="1"/>
    <col min="43" max="43" width="12.88671875" customWidth="1"/>
    <col min="44" max="44" width="33" style="94" bestFit="1" customWidth="1"/>
    <col min="45" max="45" width="19.109375" style="7" customWidth="1"/>
    <col min="46" max="46" width="26.6640625" style="9" bestFit="1" customWidth="1"/>
    <col min="47" max="47" width="21.109375" style="9" bestFit="1" customWidth="1"/>
    <col min="48" max="48" width="19.88671875" style="94" bestFit="1" customWidth="1"/>
  </cols>
  <sheetData>
    <row r="1" spans="1:48" ht="20.399999999999999" thickBot="1" x14ac:dyDescent="0.45">
      <c r="B1" s="17"/>
      <c r="C1" s="173" t="s">
        <v>55</v>
      </c>
      <c r="D1" s="173"/>
      <c r="E1" s="173"/>
      <c r="F1" s="173"/>
      <c r="G1" s="173"/>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
      <c r="AR1" s="163" t="s">
        <v>640</v>
      </c>
      <c r="AS1" s="164"/>
      <c r="AT1" s="164"/>
      <c r="AU1" s="164"/>
      <c r="AV1" s="165"/>
    </row>
    <row r="2" spans="1:48" ht="30" thickTop="1" thickBot="1" x14ac:dyDescent="0.35">
      <c r="A2" s="72" t="s">
        <v>53</v>
      </c>
      <c r="B2" s="72" t="s">
        <v>205</v>
      </c>
      <c r="C2" s="26" t="str">
        <f>'Admin Impact Weight Matrix'!C3</f>
        <v>Economic Revenue</v>
      </c>
      <c r="D2" s="26" t="str">
        <f>'Admin Impact Weight Matrix'!D3</f>
        <v>Biodiversity</v>
      </c>
      <c r="E2" s="26" t="str">
        <f>'Admin Impact Weight Matrix'!E3</f>
        <v>Legitimacy of MPA Policy</v>
      </c>
      <c r="F2" s="26" t="str">
        <f>'Admin Impact Weight Matrix'!F3</f>
        <v>Example Worst Risk high uncertainty</v>
      </c>
      <c r="G2" s="26" t="str">
        <f>'Admin Impact Weight Matrix'!G3</f>
        <v>Example least risk low uncertainty</v>
      </c>
      <c r="H2" s="26" t="str">
        <f>'Admin Impact Weight Matrix'!H3</f>
        <v>Indicator 6</v>
      </c>
      <c r="I2" s="26" t="str">
        <f>'Admin Impact Weight Matrix'!I3</f>
        <v>Indicator 7</v>
      </c>
      <c r="J2" s="26" t="str">
        <f>'Admin Impact Weight Matrix'!J3</f>
        <v>Indicator 8</v>
      </c>
      <c r="K2" s="26" t="str">
        <f>'Admin Impact Weight Matrix'!K3</f>
        <v>Indicator 9</v>
      </c>
      <c r="L2" s="26" t="str">
        <f>'Admin Impact Weight Matrix'!L3</f>
        <v>Indicator 10</v>
      </c>
      <c r="M2" s="26" t="str">
        <f>'Admin Impact Weight Matrix'!M3</f>
        <v>Indicator 11</v>
      </c>
      <c r="N2" s="26" t="str">
        <f>'Admin Impact Weight Matrix'!N3</f>
        <v>Indicator 12</v>
      </c>
      <c r="O2" s="26" t="str">
        <f>'Admin Impact Weight Matrix'!O3</f>
        <v>Indicator 13</v>
      </c>
      <c r="P2" s="26" t="str">
        <f>'Admin Impact Weight Matrix'!P3</f>
        <v>Indicator 14</v>
      </c>
      <c r="Q2" s="26" t="str">
        <f>'Admin Impact Weight Matrix'!Q3</f>
        <v>Indicator 15</v>
      </c>
      <c r="R2" s="26" t="str">
        <f>'Admin Impact Weight Matrix'!R3</f>
        <v>Indicator 16</v>
      </c>
      <c r="S2" s="26" t="str">
        <f>'Admin Impact Weight Matrix'!S3</f>
        <v>Indicator 17</v>
      </c>
      <c r="T2" s="26" t="str">
        <f>'Admin Impact Weight Matrix'!T3</f>
        <v>Indicator 18</v>
      </c>
      <c r="U2" s="26" t="str">
        <f>'Admin Impact Weight Matrix'!U3</f>
        <v>Indicator 19</v>
      </c>
      <c r="V2" s="26" t="str">
        <f>'Admin Impact Weight Matrix'!V3</f>
        <v>Indicator 20</v>
      </c>
      <c r="W2" s="26" t="str">
        <f>'Admin Impact Weight Matrix'!W3</f>
        <v>Indicator 21</v>
      </c>
      <c r="X2" s="26" t="str">
        <f>'Admin Impact Weight Matrix'!X3</f>
        <v>Indicator 22</v>
      </c>
      <c r="Y2" s="26" t="str">
        <f>'Admin Impact Weight Matrix'!Y3</f>
        <v>Indicator 23</v>
      </c>
      <c r="Z2" s="26" t="str">
        <f>'Admin Impact Weight Matrix'!Z3</f>
        <v>Indicator 24</v>
      </c>
      <c r="AA2" s="26" t="str">
        <f>'Admin Impact Weight Matrix'!AA3</f>
        <v>Indicator 25</v>
      </c>
      <c r="AB2" s="26" t="str">
        <f>'Admin Impact Weight Matrix'!AB3</f>
        <v>Indicator 26</v>
      </c>
      <c r="AC2" s="26" t="str">
        <f>'Admin Impact Weight Matrix'!AC3</f>
        <v>Indicator 27</v>
      </c>
      <c r="AD2" s="26" t="str">
        <f>'Admin Impact Weight Matrix'!AD3</f>
        <v>Indicator 28</v>
      </c>
      <c r="AE2" s="26" t="str">
        <f>'Admin Impact Weight Matrix'!AE3</f>
        <v>Indicator 29</v>
      </c>
      <c r="AF2" s="26" t="str">
        <f>'Admin Impact Weight Matrix'!AF3</f>
        <v>Indicator 30</v>
      </c>
      <c r="AG2" s="26" t="str">
        <f>'Admin Impact Weight Matrix'!AG3</f>
        <v>Indicator 31</v>
      </c>
      <c r="AH2" s="26" t="str">
        <f>'Admin Impact Weight Matrix'!AH3</f>
        <v>Indicator 32</v>
      </c>
      <c r="AI2" s="26" t="str">
        <f>'Admin Impact Weight Matrix'!AI3</f>
        <v>Indicator 33</v>
      </c>
      <c r="AJ2" s="26" t="str">
        <f>'Admin Impact Weight Matrix'!AJ3</f>
        <v>Indicator 34</v>
      </c>
      <c r="AK2" s="26" t="str">
        <f>'Admin Impact Weight Matrix'!AK3</f>
        <v>Indicator 35</v>
      </c>
      <c r="AL2" s="26" t="str">
        <f>'Admin Impact Weight Matrix'!AL3</f>
        <v>Indicator 36</v>
      </c>
      <c r="AM2" s="26" t="str">
        <f>'Admin Impact Weight Matrix'!AM3</f>
        <v>Indicator 37</v>
      </c>
      <c r="AN2" s="26" t="str">
        <f>'Admin Impact Weight Matrix'!AN3</f>
        <v>Indicator 38</v>
      </c>
      <c r="AO2" s="26" t="str">
        <f>'Admin Impact Weight Matrix'!AO3</f>
        <v>Indicator 39</v>
      </c>
      <c r="AP2" s="26" t="str">
        <f>'Admin Impact Weight Matrix'!AP3</f>
        <v>Indicator 40</v>
      </c>
      <c r="AR2" s="166"/>
      <c r="AS2" s="167"/>
      <c r="AT2" s="167"/>
      <c r="AU2" s="167"/>
      <c r="AV2" s="168"/>
    </row>
    <row r="3" spans="1:48" ht="15" customHeight="1" thickTop="1" thickBot="1" x14ac:dyDescent="0.35">
      <c r="A3" s="23" t="s">
        <v>54</v>
      </c>
      <c r="B3" s="23"/>
      <c r="C3" s="75">
        <f ca="1">IF(NOT(SUM('Analysis Result Matrix'!D:D)=0),AVERAGEIF('Analysis Result Matrix'!D:D,"&lt;&gt;0"),0)</f>
        <v>2.6666666666666665</v>
      </c>
      <c r="D3" s="75">
        <f ca="1">IF(NOT(SUM('Analysis Result Matrix'!E:E)=0),AVERAGEIF('Analysis Result Matrix'!E:E,"&lt;&gt;0"),0)</f>
        <v>3.3333333333333335</v>
      </c>
      <c r="E3" s="75">
        <f ca="1">IF(NOT(SUM('Analysis Result Matrix'!F:F)=0),AVERAGEIF('Analysis Result Matrix'!F:F,"&lt;&gt;0"),0)</f>
        <v>4.5</v>
      </c>
      <c r="F3" s="75">
        <f ca="1">IF(NOT(SUM('Analysis Result Matrix'!G:G)=0),AVERAGEIF('Analysis Result Matrix'!G:G,"&lt;&gt;0"),0)</f>
        <v>5</v>
      </c>
      <c r="G3" s="75">
        <f ca="1">IF(NOT(SUM('Analysis Result Matrix'!H:H)=0),AVERAGEIF('Analysis Result Matrix'!H:H,"&lt;&gt;0"),0)</f>
        <v>1</v>
      </c>
      <c r="H3" s="75">
        <f ca="1">IF(NOT(SUM('Analysis Result Matrix'!I:I)=0),AVERAGEIF('Analysis Result Matrix'!I:I,"&lt;&gt;0"),0)</f>
        <v>0</v>
      </c>
      <c r="I3" s="75">
        <f ca="1">IF(NOT(SUM('Analysis Result Matrix'!J:J)=0),AVERAGEIF('Analysis Result Matrix'!J:J,"&lt;&gt;0"),0)</f>
        <v>0</v>
      </c>
      <c r="J3" s="75">
        <f ca="1">IF(NOT(SUM('Analysis Result Matrix'!K:K)=0),AVERAGEIF('Analysis Result Matrix'!K:K,"&lt;&gt;0"),0)</f>
        <v>0</v>
      </c>
      <c r="K3" s="75">
        <f ca="1">IF(NOT(SUM('Analysis Result Matrix'!L:L)=0),AVERAGEIF('Analysis Result Matrix'!L:L,"&lt;&gt;0"),0)</f>
        <v>0</v>
      </c>
      <c r="L3" s="75">
        <f ca="1">IF(NOT(SUM('Analysis Result Matrix'!M:M)=0),AVERAGEIF('Analysis Result Matrix'!M:M,"&lt;&gt;0"),0)</f>
        <v>0</v>
      </c>
      <c r="M3" s="75">
        <f ca="1">IF(NOT(SUM('Analysis Result Matrix'!N:N)=0),AVERAGEIF('Analysis Result Matrix'!N:N,"&lt;&gt;0"),0)</f>
        <v>0</v>
      </c>
      <c r="N3" s="75">
        <f ca="1">IF(NOT(SUM('Analysis Result Matrix'!O:O)=0),AVERAGEIF('Analysis Result Matrix'!O:O,"&lt;&gt;0"),0)</f>
        <v>0</v>
      </c>
      <c r="O3" s="75">
        <f ca="1">IF(NOT(SUM('Analysis Result Matrix'!P:P)=0),AVERAGEIF('Analysis Result Matrix'!P:P,"&lt;&gt;0"),0)</f>
        <v>0</v>
      </c>
      <c r="P3" s="75">
        <f ca="1">IF(NOT(SUM('Analysis Result Matrix'!Q:Q)=0),AVERAGEIF('Analysis Result Matrix'!Q:Q,"&lt;&gt;0"),0)</f>
        <v>0</v>
      </c>
      <c r="Q3" s="75">
        <f ca="1">IF(NOT(SUM('Analysis Result Matrix'!R:R)=0),AVERAGEIF('Analysis Result Matrix'!R:R,"&lt;&gt;0"),0)</f>
        <v>0</v>
      </c>
      <c r="R3" s="75">
        <f ca="1">IF(NOT(SUM('Analysis Result Matrix'!S:S)=0),AVERAGEIF('Analysis Result Matrix'!S:S,"&lt;&gt;0"),0)</f>
        <v>0</v>
      </c>
      <c r="S3" s="75">
        <f ca="1">IF(NOT(SUM('Analysis Result Matrix'!T:T)=0),AVERAGEIF('Analysis Result Matrix'!T:T,"&lt;&gt;0"),0)</f>
        <v>0</v>
      </c>
      <c r="T3" s="75">
        <f ca="1">IF(NOT(SUM('Analysis Result Matrix'!U:U)=0),AVERAGEIF('Analysis Result Matrix'!U:U,"&lt;&gt;0"),0)</f>
        <v>0</v>
      </c>
      <c r="U3" s="75">
        <f ca="1">IF(NOT(SUM('Analysis Result Matrix'!V:V)=0),AVERAGEIF('Analysis Result Matrix'!V:V,"&lt;&gt;0"),0)</f>
        <v>0</v>
      </c>
      <c r="V3" s="75">
        <f ca="1">IF(NOT(SUM('Analysis Result Matrix'!W:W)=0),AVERAGEIF('Analysis Result Matrix'!W:W,"&lt;&gt;0"),0)</f>
        <v>0</v>
      </c>
      <c r="W3" s="75">
        <f ca="1">IF(NOT(SUM('Analysis Result Matrix'!X:X)=0),AVERAGEIF('Analysis Result Matrix'!X:X,"&lt;&gt;0"),0)</f>
        <v>0</v>
      </c>
      <c r="X3" s="75">
        <f ca="1">IF(NOT(SUM('Analysis Result Matrix'!Y:Y)=0),AVERAGEIF('Analysis Result Matrix'!Y:Y,"&lt;&gt;0"),0)</f>
        <v>0</v>
      </c>
      <c r="Y3" s="75">
        <f ca="1">IF(NOT(SUM('Analysis Result Matrix'!Z:Z)=0),AVERAGEIF('Analysis Result Matrix'!Z:Z,"&lt;&gt;0"),0)</f>
        <v>0</v>
      </c>
      <c r="Z3" s="75">
        <f ca="1">IF(NOT(SUM('Analysis Result Matrix'!AA:AA)=0),AVERAGEIF('Analysis Result Matrix'!AA:AA,"&lt;&gt;0"),0)</f>
        <v>0</v>
      </c>
      <c r="AA3" s="75">
        <f ca="1">IF(NOT(SUM('Analysis Result Matrix'!AB:AB)=0),AVERAGEIF('Analysis Result Matrix'!AB:AB,"&lt;&gt;0"),0)</f>
        <v>0</v>
      </c>
      <c r="AB3" s="75">
        <f ca="1">IF(NOT(SUM('Analysis Result Matrix'!AC:AC)=0),AVERAGEIF('Analysis Result Matrix'!AC:AC,"&lt;&gt;0"),0)</f>
        <v>0</v>
      </c>
      <c r="AC3" s="75">
        <f ca="1">IF(NOT(SUM('Analysis Result Matrix'!AD:AD)=0),AVERAGEIF('Analysis Result Matrix'!AD:AD,"&lt;&gt;0"),0)</f>
        <v>0</v>
      </c>
      <c r="AD3" s="75">
        <f ca="1">IF(NOT(SUM('Analysis Result Matrix'!AE:AE)=0),AVERAGEIF('Analysis Result Matrix'!AE:AE,"&lt;&gt;0"),0)</f>
        <v>0</v>
      </c>
      <c r="AE3" s="75">
        <f ca="1">IF(NOT(SUM('Analysis Result Matrix'!AF:AF)=0),AVERAGEIF('Analysis Result Matrix'!AF:AF,"&lt;&gt;0"),0)</f>
        <v>0</v>
      </c>
      <c r="AF3" s="75">
        <f ca="1">IF(NOT(SUM('Analysis Result Matrix'!AG:AG)=0),AVERAGEIF('Analysis Result Matrix'!AG:AG,"&lt;&gt;0"),0)</f>
        <v>0</v>
      </c>
      <c r="AG3" s="75">
        <f ca="1">IF(NOT(SUM('Analysis Result Matrix'!AH:AH)=0),AVERAGEIF('Analysis Result Matrix'!AH:AH,"&lt;&gt;0"),0)</f>
        <v>0</v>
      </c>
      <c r="AH3" s="75">
        <f ca="1">IF(NOT(SUM('Analysis Result Matrix'!AI:AI)=0),AVERAGEIF('Analysis Result Matrix'!AI:AI,"&lt;&gt;0"),0)</f>
        <v>0</v>
      </c>
      <c r="AI3" s="75">
        <f ca="1">IF(NOT(SUM('Analysis Result Matrix'!AJ:AJ)=0),AVERAGEIF('Analysis Result Matrix'!AJ:AJ,"&lt;&gt;0"),0)</f>
        <v>0</v>
      </c>
      <c r="AJ3" s="75">
        <f ca="1">IF(NOT(SUM('Analysis Result Matrix'!AK:AK)=0),AVERAGEIF('Analysis Result Matrix'!AK:AK,"&lt;&gt;0"),0)</f>
        <v>0</v>
      </c>
      <c r="AK3" s="75">
        <f ca="1">IF(NOT(SUM('Analysis Result Matrix'!AL:AL)=0),AVERAGEIF('Analysis Result Matrix'!AL:AL,"&lt;&gt;0"),0)</f>
        <v>0</v>
      </c>
      <c r="AL3" s="75">
        <f ca="1">IF(NOT(SUM('Analysis Result Matrix'!AM:AM)=0),AVERAGEIF('Analysis Result Matrix'!AM:AM,"&lt;&gt;0"),0)</f>
        <v>0</v>
      </c>
      <c r="AM3" s="75">
        <f ca="1">IF(NOT(SUM('Analysis Result Matrix'!AN:AN)=0),AVERAGEIF('Analysis Result Matrix'!AN:AN,"&lt;&gt;0"),0)</f>
        <v>0</v>
      </c>
      <c r="AN3" s="75">
        <f ca="1">IF(NOT(SUM('Analysis Result Matrix'!AO:AO)=0),AVERAGEIF('Analysis Result Matrix'!AO:AO,"&lt;&gt;0"),0)</f>
        <v>0</v>
      </c>
      <c r="AO3" s="75">
        <f ca="1">IF(NOT(SUM('Analysis Result Matrix'!AP:AP)=0),AVERAGEIF('Analysis Result Matrix'!AP:AP,"&lt;&gt;0"),0)</f>
        <v>0</v>
      </c>
      <c r="AP3" s="75">
        <f ca="1">IF(NOT(SUM('Analysis Result Matrix'!AQ:AQ)=0),AVERAGEIF('Analysis Result Matrix'!AQ:AQ,"&lt;&gt;0"),0)</f>
        <v>0</v>
      </c>
      <c r="AR3" s="169"/>
      <c r="AS3" s="170"/>
      <c r="AT3" s="170"/>
      <c r="AU3" s="170"/>
      <c r="AV3" s="171"/>
    </row>
    <row r="4" spans="1:48" ht="15" customHeight="1" thickTop="1" thickBot="1" x14ac:dyDescent="0.35">
      <c r="A4" s="23" t="s">
        <v>587</v>
      </c>
      <c r="B4" s="23"/>
      <c r="C4" s="75">
        <f>IF(NOT(SUM('Analysis Uncertainty Matrix'!C:C)=0),AVERAGEIF('Analysis Uncertainty Matrix'!C:C,"&lt;&gt;0"),0)</f>
        <v>3.1666666666666665</v>
      </c>
      <c r="D4" s="75">
        <f>IF(NOT(SUM('Analysis Uncertainty Matrix'!D:D)=0),AVERAGEIF('Analysis Uncertainty Matrix'!D:D,"&lt;&gt;0"),0)</f>
        <v>3.1666666666666665</v>
      </c>
      <c r="E4" s="75">
        <f>IF(NOT(SUM('Analysis Uncertainty Matrix'!E:E)=0),AVERAGEIF('Analysis Uncertainty Matrix'!E:E,"&lt;&gt;0"),0)</f>
        <v>3.2857142857142856</v>
      </c>
      <c r="F4" s="75">
        <f>IF(NOT(SUM('Analysis Uncertainty Matrix'!F:F)=0),AVERAGEIF('Analysis Uncertainty Matrix'!F:F,"&lt;&gt;0"),0)</f>
        <v>5</v>
      </c>
      <c r="G4" s="75">
        <f>IF(NOT(SUM('Analysis Uncertainty Matrix'!G:G)=0),AVERAGEIF('Analysis Uncertainty Matrix'!G:G,"&lt;&gt;0"),0)</f>
        <v>1</v>
      </c>
      <c r="H4" s="75">
        <f>IF(NOT(SUM('Analysis Uncertainty Matrix'!H:H)=0),AVERAGEIF('Analysis Uncertainty Matrix'!H:H,"&lt;&gt;0"),0)</f>
        <v>0</v>
      </c>
      <c r="I4" s="75">
        <f>IF(NOT(SUM('Analysis Uncertainty Matrix'!I:I)=0),AVERAGEIF('Analysis Uncertainty Matrix'!I:I,"&lt;&gt;0"),0)</f>
        <v>0</v>
      </c>
      <c r="J4" s="75">
        <f>IF(NOT(SUM('Analysis Uncertainty Matrix'!J:J)=0),AVERAGEIF('Analysis Uncertainty Matrix'!J:J,"&lt;&gt;0"),0)</f>
        <v>0</v>
      </c>
      <c r="K4" s="75">
        <f>IF(NOT(SUM('Analysis Uncertainty Matrix'!K:K)=0),AVERAGEIF('Analysis Uncertainty Matrix'!K:K,"&lt;&gt;0"),0)</f>
        <v>0</v>
      </c>
      <c r="L4" s="75">
        <f>IF(NOT(SUM('Analysis Uncertainty Matrix'!L:L)=0),AVERAGEIF('Analysis Uncertainty Matrix'!L:L,"&lt;&gt;0"),0)</f>
        <v>0</v>
      </c>
      <c r="M4" s="75">
        <f>IF(NOT(SUM('Analysis Uncertainty Matrix'!M:M)=0),AVERAGEIF('Analysis Uncertainty Matrix'!M:M,"&lt;&gt;0"),0)</f>
        <v>0</v>
      </c>
      <c r="N4" s="75">
        <f>IF(NOT(SUM('Analysis Uncertainty Matrix'!N:N)=0),AVERAGEIF('Analysis Uncertainty Matrix'!N:N,"&lt;&gt;0"),0)</f>
        <v>0</v>
      </c>
      <c r="O4" s="75">
        <f>IF(NOT(SUM('Analysis Uncertainty Matrix'!O:O)=0),AVERAGEIF('Analysis Uncertainty Matrix'!O:O,"&lt;&gt;0"),0)</f>
        <v>0</v>
      </c>
      <c r="P4" s="75">
        <f>IF(NOT(SUM('Analysis Uncertainty Matrix'!P:P)=0),AVERAGEIF('Analysis Uncertainty Matrix'!P:P,"&lt;&gt;0"),0)</f>
        <v>0</v>
      </c>
      <c r="Q4" s="75">
        <f>IF(NOT(SUM('Analysis Uncertainty Matrix'!Q:Q)=0),AVERAGEIF('Analysis Uncertainty Matrix'!Q:Q,"&lt;&gt;0"),0)</f>
        <v>0</v>
      </c>
      <c r="R4" s="75">
        <f>IF(NOT(SUM('Analysis Uncertainty Matrix'!R:R)=0),AVERAGEIF('Analysis Uncertainty Matrix'!R:R,"&lt;&gt;0"),0)</f>
        <v>0</v>
      </c>
      <c r="S4" s="75">
        <f>IF(NOT(SUM('Analysis Uncertainty Matrix'!S:S)=0),AVERAGEIF('Analysis Uncertainty Matrix'!S:S,"&lt;&gt;0"),0)</f>
        <v>0</v>
      </c>
      <c r="T4" s="75">
        <f>IF(NOT(SUM('Analysis Uncertainty Matrix'!T:T)=0),AVERAGEIF('Analysis Uncertainty Matrix'!T:T,"&lt;&gt;0"),0)</f>
        <v>0</v>
      </c>
      <c r="U4" s="75">
        <f>IF(NOT(SUM('Analysis Uncertainty Matrix'!U:U)=0),AVERAGEIF('Analysis Uncertainty Matrix'!U:U,"&lt;&gt;0"),0)</f>
        <v>0</v>
      </c>
      <c r="V4" s="75">
        <f>IF(NOT(SUM('Analysis Uncertainty Matrix'!V:V)=0),AVERAGEIF('Analysis Uncertainty Matrix'!V:V,"&lt;&gt;0"),0)</f>
        <v>0</v>
      </c>
      <c r="W4" s="75">
        <f>IF(NOT(SUM('Analysis Uncertainty Matrix'!W:W)=0),AVERAGEIF('Analysis Uncertainty Matrix'!W:W,"&lt;&gt;0"),0)</f>
        <v>0</v>
      </c>
      <c r="X4" s="75">
        <f>IF(NOT(SUM('Analysis Uncertainty Matrix'!X:X)=0),AVERAGEIF('Analysis Uncertainty Matrix'!X:X,"&lt;&gt;0"),0)</f>
        <v>0</v>
      </c>
      <c r="Y4" s="75">
        <f>IF(NOT(SUM('Analysis Uncertainty Matrix'!Y:Y)=0),AVERAGEIF('Analysis Uncertainty Matrix'!Y:Y,"&lt;&gt;0"),0)</f>
        <v>0</v>
      </c>
      <c r="Z4" s="75">
        <f>IF(NOT(SUM('Analysis Uncertainty Matrix'!Z:Z)=0),AVERAGEIF('Analysis Uncertainty Matrix'!Z:Z,"&lt;&gt;0"),0)</f>
        <v>0</v>
      </c>
      <c r="AA4" s="75">
        <f>IF(NOT(SUM('Analysis Uncertainty Matrix'!AA:AA)=0),AVERAGEIF('Analysis Uncertainty Matrix'!AA:AA,"&lt;&gt;0"),0)</f>
        <v>0</v>
      </c>
      <c r="AB4" s="75">
        <f>IF(NOT(SUM('Analysis Uncertainty Matrix'!AB:AB)=0),AVERAGEIF('Analysis Uncertainty Matrix'!AB:AB,"&lt;&gt;0"),0)</f>
        <v>0</v>
      </c>
      <c r="AC4" s="75">
        <f>IF(NOT(SUM('Analysis Uncertainty Matrix'!AC:AC)=0),AVERAGEIF('Analysis Uncertainty Matrix'!AC:AC,"&lt;&gt;0"),0)</f>
        <v>0</v>
      </c>
      <c r="AD4" s="75">
        <f>IF(NOT(SUM('Analysis Uncertainty Matrix'!AD:AD)=0),AVERAGEIF('Analysis Uncertainty Matrix'!AD:AD,"&lt;&gt;0"),0)</f>
        <v>0</v>
      </c>
      <c r="AE4" s="75">
        <f>IF(NOT(SUM('Analysis Uncertainty Matrix'!AE:AE)=0),AVERAGEIF('Analysis Uncertainty Matrix'!AE:AE,"&lt;&gt;0"),0)</f>
        <v>0</v>
      </c>
      <c r="AF4" s="75">
        <f>IF(NOT(SUM('Analysis Uncertainty Matrix'!AF:AF)=0),AVERAGEIF('Analysis Uncertainty Matrix'!AF:AF,"&lt;&gt;0"),0)</f>
        <v>0</v>
      </c>
      <c r="AG4" s="75">
        <f>IF(NOT(SUM('Analysis Uncertainty Matrix'!AG:AG)=0),AVERAGEIF('Analysis Uncertainty Matrix'!AG:AG,"&lt;&gt;0"),0)</f>
        <v>0</v>
      </c>
      <c r="AH4" s="75">
        <f>IF(NOT(SUM('Analysis Uncertainty Matrix'!AH:AH)=0),AVERAGEIF('Analysis Uncertainty Matrix'!AH:AH,"&lt;&gt;0"),0)</f>
        <v>0</v>
      </c>
      <c r="AI4" s="75">
        <f>IF(NOT(SUM('Analysis Uncertainty Matrix'!AI:AI)=0),AVERAGEIF('Analysis Uncertainty Matrix'!AI:AI,"&lt;&gt;0"),0)</f>
        <v>0</v>
      </c>
      <c r="AJ4" s="75">
        <f>IF(NOT(SUM('Analysis Uncertainty Matrix'!AJ:AJ)=0),AVERAGEIF('Analysis Uncertainty Matrix'!AJ:AJ,"&lt;&gt;0"),0)</f>
        <v>0</v>
      </c>
      <c r="AK4" s="75">
        <f>IF(NOT(SUM('Analysis Uncertainty Matrix'!AK:AK)=0),AVERAGEIF('Analysis Uncertainty Matrix'!AK:AK,"&lt;&gt;0"),0)</f>
        <v>0</v>
      </c>
      <c r="AL4" s="75">
        <f>IF(NOT(SUM('Analysis Uncertainty Matrix'!AL:AL)=0),AVERAGEIF('Analysis Uncertainty Matrix'!AL:AL,"&lt;&gt;0"),0)</f>
        <v>0</v>
      </c>
      <c r="AM4" s="75">
        <f>IF(NOT(SUM('Analysis Uncertainty Matrix'!AM:AM)=0),AVERAGEIF('Analysis Uncertainty Matrix'!AM:AM,"&lt;&gt;0"),0)</f>
        <v>0</v>
      </c>
      <c r="AN4" s="75">
        <f>IF(NOT(SUM('Analysis Uncertainty Matrix'!AN:AN)=0),AVERAGEIF('Analysis Uncertainty Matrix'!AN:AN,"&lt;&gt;0"),0)</f>
        <v>0</v>
      </c>
      <c r="AO4" s="75">
        <f>IF(NOT(SUM('Analysis Uncertainty Matrix'!AO:AO)=0),AVERAGEIF('Analysis Uncertainty Matrix'!AO:AO,"&lt;&gt;0"),0)</f>
        <v>0</v>
      </c>
      <c r="AP4" s="75">
        <f>IF(NOT(SUM('Analysis Uncertainty Matrix'!AP:AP)=0),AVERAGEIF('Analysis Uncertainty Matrix'!AP:AP,"&lt;&gt;0"),0)</f>
        <v>0</v>
      </c>
      <c r="AR4" s="117" t="s">
        <v>590</v>
      </c>
      <c r="AS4" s="118" t="s">
        <v>588</v>
      </c>
      <c r="AT4" s="119" t="s">
        <v>589</v>
      </c>
      <c r="AU4" s="119" t="s">
        <v>624</v>
      </c>
      <c r="AV4" s="117"/>
    </row>
    <row r="5" spans="1:48" s="1" customFormat="1" ht="30" thickTop="1" thickBot="1" x14ac:dyDescent="0.35">
      <c r="A5" s="23" t="s">
        <v>595</v>
      </c>
      <c r="B5" s="23"/>
      <c r="C5" s="75">
        <f ca="1">IF(NOT(COUNTIF('Analysis Result Matrix'!D$3:D$52,"&lt;&gt;0")=0),SUM('Analysis Risk X Uncertain'!D$3:D$52)/(COUNTIF('Analysis Result Matrix'!D$3:D$52, "&lt;&gt;0")),0)</f>
        <v>0.26041666666666669</v>
      </c>
      <c r="D5" s="75">
        <f ca="1">IF(NOT(COUNTIF('Analysis Result Matrix'!E$3:E$52,"&lt;&gt;0")=0),SUM('Analysis Risk X Uncertain'!E$3:E$52)/(COUNTIF('Analysis Result Matrix'!E$3:E$52, "&lt;&gt;0")),0)</f>
        <v>0.33333333333333331</v>
      </c>
      <c r="E5" s="75">
        <f ca="1">IF(NOT(COUNTIF('Analysis Result Matrix'!F$3:F$52,"&lt;&gt;0")=0),SUM('Analysis Risk X Uncertain'!F$3:F$52)/(COUNTIF('Analysis Result Matrix'!F$3:F$52, "&lt;&gt;0")),0)</f>
        <v>0.625</v>
      </c>
      <c r="F5" s="75">
        <f ca="1">IF(NOT(COUNTIF('Analysis Result Matrix'!G$3:G$52,"&lt;&gt;0")=0),SUM('Analysis Risk X Uncertain'!G$3:G$52)/(COUNTIF('Analysis Result Matrix'!G$3:G$52, "&lt;&gt;0")),0)</f>
        <v>1</v>
      </c>
      <c r="G5" s="75">
        <f ca="1">IF(NOT(COUNTIF('Analysis Result Matrix'!H$3:H$52,"&lt;&gt;0")=0),SUM('Analysis Risk X Uncertain'!H$3:H$52)/(COUNTIF('Analysis Result Matrix'!H$3:H$52, "&lt;&gt;0")),0)</f>
        <v>0</v>
      </c>
      <c r="H5" s="75">
        <f ca="1">IF(NOT(COUNTIF('Analysis Result Matrix'!I$3:I$52,"&lt;&gt;0")=0),SUM('Analysis Risk X Uncertain'!I$3:I$52)/(COUNTIF('Analysis Result Matrix'!I$3:I$52, "&lt;&gt;0")),0)</f>
        <v>0</v>
      </c>
      <c r="I5" s="75">
        <f ca="1">IF(NOT(COUNTIF('Analysis Result Matrix'!J$3:J$52,"&lt;&gt;0")=0),SUM('Analysis Risk X Uncertain'!J$3:J$52)/(COUNTIF('Analysis Result Matrix'!J$3:J$52, "&lt;&gt;0")),0)</f>
        <v>0</v>
      </c>
      <c r="J5" s="75">
        <f ca="1">IF(NOT(COUNTIF('Analysis Result Matrix'!K$3:K$52,"&lt;&gt;0")=0),SUM('Analysis Risk X Uncertain'!K$3:K$52)/(COUNTIF('Analysis Result Matrix'!K$3:K$52, "&lt;&gt;0")),0)</f>
        <v>0</v>
      </c>
      <c r="K5" s="75">
        <f ca="1">IF(NOT(COUNTIF('Analysis Result Matrix'!L$3:L$52,"&lt;&gt;0")=0),SUM('Analysis Risk X Uncertain'!L$3:L$52)/(COUNTIF('Analysis Result Matrix'!L$3:L$52, "&lt;&gt;0")),0)</f>
        <v>0</v>
      </c>
      <c r="L5" s="75">
        <f ca="1">IF(NOT(COUNTIF('Analysis Result Matrix'!M$3:M$52,"&lt;&gt;0")=0),SUM('Analysis Risk X Uncertain'!M$3:M$52)/(COUNTIF('Analysis Result Matrix'!M$3:M$52, "&lt;&gt;0")),0)</f>
        <v>0</v>
      </c>
      <c r="M5" s="75">
        <f ca="1">IF(NOT(COUNTIF('Analysis Result Matrix'!N$3:N$52,"&lt;&gt;0")=0),SUM('Analysis Risk X Uncertain'!N$3:N$52)/(COUNTIF('Analysis Result Matrix'!N$3:N$52, "&lt;&gt;0")),0)</f>
        <v>0</v>
      </c>
      <c r="N5" s="75">
        <f ca="1">IF(NOT(COUNTIF('Analysis Result Matrix'!O$3:O$52,"&lt;&gt;0")=0),SUM('Analysis Risk X Uncertain'!O$3:O$52)/(COUNTIF('Analysis Result Matrix'!O$3:O$52, "&lt;&gt;0")),0)</f>
        <v>0</v>
      </c>
      <c r="O5" s="75">
        <f ca="1">IF(NOT(COUNTIF('Analysis Result Matrix'!P$3:P$52,"&lt;&gt;0")=0),SUM('Analysis Risk X Uncertain'!P$3:P$52)/(COUNTIF('Analysis Result Matrix'!P$3:P$52, "&lt;&gt;0")),0)</f>
        <v>0</v>
      </c>
      <c r="P5" s="75">
        <f ca="1">IF(NOT(COUNTIF('Analysis Result Matrix'!Q$3:Q$52,"&lt;&gt;0")=0),SUM('Analysis Risk X Uncertain'!Q$3:Q$52)/(COUNTIF('Analysis Result Matrix'!Q$3:Q$52, "&lt;&gt;0")),0)</f>
        <v>0</v>
      </c>
      <c r="Q5" s="75">
        <f ca="1">IF(NOT(COUNTIF('Analysis Result Matrix'!R$3:R$52,"&lt;&gt;0")=0),SUM('Analysis Risk X Uncertain'!R$3:R$52)/(COUNTIF('Analysis Result Matrix'!R$3:R$52, "&lt;&gt;0")),0)</f>
        <v>0</v>
      </c>
      <c r="R5" s="75">
        <f ca="1">IF(NOT(COUNTIF('Analysis Result Matrix'!S$3:S$52,"&lt;&gt;0")=0),SUM('Analysis Risk X Uncertain'!S$3:S$52)/(COUNTIF('Analysis Result Matrix'!S$3:S$52, "&lt;&gt;0")),0)</f>
        <v>0</v>
      </c>
      <c r="S5" s="75">
        <f ca="1">IF(NOT(COUNTIF('Analysis Result Matrix'!T$3:T$52,"&lt;&gt;0")=0),SUM('Analysis Risk X Uncertain'!T$3:T$52)/(COUNTIF('Analysis Result Matrix'!T$3:T$52, "&lt;&gt;0")),0)</f>
        <v>0</v>
      </c>
      <c r="T5" s="75">
        <f ca="1">IF(NOT(COUNTIF('Analysis Result Matrix'!U$3:U$52,"&lt;&gt;0")=0),SUM('Analysis Risk X Uncertain'!U$3:U$52)/(COUNTIF('Analysis Result Matrix'!U$3:U$52, "&lt;&gt;0")),0)</f>
        <v>0</v>
      </c>
      <c r="U5" s="75">
        <f ca="1">IF(NOT(COUNTIF('Analysis Result Matrix'!V$3:V$52,"&lt;&gt;0")=0),SUM('Analysis Risk X Uncertain'!V$3:V$52)/(COUNTIF('Analysis Result Matrix'!V$3:V$52, "&lt;&gt;0")),0)</f>
        <v>0</v>
      </c>
      <c r="V5" s="75">
        <f ca="1">IF(NOT(COUNTIF('Analysis Result Matrix'!W$3:W$52,"&lt;&gt;0")=0),SUM('Analysis Risk X Uncertain'!W$3:W$52)/(COUNTIF('Analysis Result Matrix'!W$3:W$52, "&lt;&gt;0")),0)</f>
        <v>0</v>
      </c>
      <c r="W5" s="75">
        <f ca="1">IF(NOT(COUNTIF('Analysis Result Matrix'!X$3:X$52,"&lt;&gt;0")=0),SUM('Analysis Risk X Uncertain'!X$3:X$52)/(COUNTIF('Analysis Result Matrix'!X$3:X$52, "&lt;&gt;0")),0)</f>
        <v>0</v>
      </c>
      <c r="X5" s="75">
        <f ca="1">IF(NOT(COUNTIF('Analysis Result Matrix'!Y$3:Y$52,"&lt;&gt;0")=0),SUM('Analysis Risk X Uncertain'!Y$3:Y$52)/(COUNTIF('Analysis Result Matrix'!Y$3:Y$52, "&lt;&gt;0")),0)</f>
        <v>0</v>
      </c>
      <c r="Y5" s="75">
        <f ca="1">IF(NOT(COUNTIF('Analysis Result Matrix'!Z$3:Z$52,"&lt;&gt;0")=0),SUM('Analysis Risk X Uncertain'!Z$3:Z$52)/(COUNTIF('Analysis Result Matrix'!Z$3:Z$52, "&lt;&gt;0")),0)</f>
        <v>0</v>
      </c>
      <c r="Z5" s="75">
        <f ca="1">IF(NOT(COUNTIF('Analysis Result Matrix'!AA$3:AA$52,"&lt;&gt;0")=0),SUM('Analysis Risk X Uncertain'!AA$3:AA$52)/(COUNTIF('Analysis Result Matrix'!AA$3:AA$52, "&lt;&gt;0")),0)</f>
        <v>0</v>
      </c>
      <c r="AA5" s="75">
        <f ca="1">IF(NOT(COUNTIF('Analysis Result Matrix'!AB$3:AB$52,"&lt;&gt;0")=0),SUM('Analysis Risk X Uncertain'!AB$3:AB$52)/(COUNTIF('Analysis Result Matrix'!AB$3:AB$52, "&lt;&gt;0")),0)</f>
        <v>0</v>
      </c>
      <c r="AB5" s="75">
        <f ca="1">IF(NOT(COUNTIF('Analysis Result Matrix'!AC$3:AC$52,"&lt;&gt;0")=0),SUM('Analysis Risk X Uncertain'!AC$3:AC$52)/(COUNTIF('Analysis Result Matrix'!AC$3:AC$52, "&lt;&gt;0")),0)</f>
        <v>0</v>
      </c>
      <c r="AC5" s="75">
        <f ca="1">IF(NOT(COUNTIF('Analysis Result Matrix'!AD$3:AD$52,"&lt;&gt;0")=0),SUM('Analysis Risk X Uncertain'!AD$3:AD$52)/(COUNTIF('Analysis Result Matrix'!AD$3:AD$52, "&lt;&gt;0")),0)</f>
        <v>0</v>
      </c>
      <c r="AD5" s="75">
        <f ca="1">IF(NOT(COUNTIF('Analysis Result Matrix'!AE$3:AE$52,"&lt;&gt;0")=0),SUM('Analysis Risk X Uncertain'!AE$3:AE$52)/(COUNTIF('Analysis Result Matrix'!AE$3:AE$52, "&lt;&gt;0")),0)</f>
        <v>0</v>
      </c>
      <c r="AE5" s="75">
        <f ca="1">IF(NOT(COUNTIF('Analysis Result Matrix'!AF$3:AF$52,"&lt;&gt;0")=0),SUM('Analysis Risk X Uncertain'!AF$3:AF$52)/(COUNTIF('Analysis Result Matrix'!AF$3:AF$52, "&lt;&gt;0")),0)</f>
        <v>0</v>
      </c>
      <c r="AF5" s="75">
        <f ca="1">IF(NOT(COUNTIF('Analysis Result Matrix'!AG$3:AG$52,"&lt;&gt;0")=0),SUM('Analysis Risk X Uncertain'!AG$3:AG$52)/(COUNTIF('Analysis Result Matrix'!AG$3:AG$52, "&lt;&gt;0")),0)</f>
        <v>0</v>
      </c>
      <c r="AG5" s="75">
        <f ca="1">IF(NOT(COUNTIF('Analysis Result Matrix'!AH$3:AH$52,"&lt;&gt;0")=0),SUM('Analysis Risk X Uncertain'!AH$3:AH$52)/(COUNTIF('Analysis Result Matrix'!AH$3:AH$52, "&lt;&gt;0")),0)</f>
        <v>0</v>
      </c>
      <c r="AH5" s="75">
        <f ca="1">IF(NOT(COUNTIF('Analysis Result Matrix'!AI$3:AI$52,"&lt;&gt;0")=0),SUM('Analysis Risk X Uncertain'!AI$3:AI$52)/(COUNTIF('Analysis Result Matrix'!AI$3:AI$52, "&lt;&gt;0")),0)</f>
        <v>0</v>
      </c>
      <c r="AI5" s="75">
        <f ca="1">IF(NOT(COUNTIF('Analysis Result Matrix'!AJ$3:AJ$52,"&lt;&gt;0")=0),SUM('Analysis Risk X Uncertain'!AJ$3:AJ$52)/(COUNTIF('Analysis Result Matrix'!AJ$3:AJ$52, "&lt;&gt;0")),0)</f>
        <v>0</v>
      </c>
      <c r="AJ5" s="75">
        <f ca="1">IF(NOT(COUNTIF('Analysis Result Matrix'!AK$3:AK$52,"&lt;&gt;0")=0),SUM('Analysis Risk X Uncertain'!AK$3:AK$52)/(COUNTIF('Analysis Result Matrix'!AK$3:AK$52, "&lt;&gt;0")),0)</f>
        <v>0</v>
      </c>
      <c r="AK5" s="75">
        <f ca="1">IF(NOT(COUNTIF('Analysis Result Matrix'!AL$3:AL$52,"&lt;&gt;0")=0),SUM('Analysis Risk X Uncertain'!AL$3:AL$52)/(COUNTIF('Analysis Result Matrix'!AL$3:AL$52, "&lt;&gt;0")),0)</f>
        <v>0</v>
      </c>
      <c r="AL5" s="75">
        <f ca="1">IF(NOT(COUNTIF('Analysis Result Matrix'!AM$3:AM$52,"&lt;&gt;0")=0),SUM('Analysis Risk X Uncertain'!AM$3:AM$52)/(COUNTIF('Analysis Result Matrix'!AM$3:AM$52, "&lt;&gt;0")),0)</f>
        <v>0</v>
      </c>
      <c r="AM5" s="75">
        <f ca="1">IF(NOT(COUNTIF('Analysis Result Matrix'!AN$3:AN$52,"&lt;&gt;0")=0),SUM('Analysis Risk X Uncertain'!AN$3:AN$52)/(COUNTIF('Analysis Result Matrix'!AN$3:AN$52, "&lt;&gt;0")),0)</f>
        <v>0</v>
      </c>
      <c r="AN5" s="75">
        <f ca="1">IF(NOT(COUNTIF('Analysis Result Matrix'!AO$3:AO$52,"&lt;&gt;0")=0),SUM('Analysis Risk X Uncertain'!AO$3:AO$52)/(COUNTIF('Analysis Result Matrix'!AO$3:AO$52, "&lt;&gt;0")),0)</f>
        <v>0</v>
      </c>
      <c r="AO5" s="75">
        <f ca="1">IF(NOT(COUNTIF('Analysis Result Matrix'!AP$3:AP$52,"&lt;&gt;0")=0),SUM('Analysis Risk X Uncertain'!AP$3:AP$52)/(COUNTIF('Analysis Result Matrix'!AP$3:AP$52, "&lt;&gt;0")),0)</f>
        <v>0</v>
      </c>
      <c r="AP5" s="75">
        <f ca="1">IF(NOT(COUNTIF('Analysis Result Matrix'!AQ$3:AQ$52,"&lt;&gt;0")=0),SUM('Analysis Risk X Uncertain'!AQ$3:AQ$52)/(COUNTIF('Analysis Result Matrix'!AQ$3:AQ$52, "&lt;&gt;0")),0)</f>
        <v>0</v>
      </c>
      <c r="AR5" s="18" t="str" cm="1">
        <f t="array" aca="1" ref="AR5:AU44" ca="1">_xlfn._xlws.SORT(TRANSPOSE(C2:AP5),2,-1)</f>
        <v>Example Worst Risk high uncertainty</v>
      </c>
      <c r="AS5" s="6">
        <f ca="1"/>
        <v>5</v>
      </c>
      <c r="AT5" s="3">
        <f ca="1"/>
        <v>5</v>
      </c>
      <c r="AU5" s="3">
        <f ca="1"/>
        <v>1</v>
      </c>
      <c r="AV5" s="18"/>
    </row>
    <row r="6" spans="1:48" s="1" customFormat="1" ht="15" thickTop="1" x14ac:dyDescent="0.3">
      <c r="A6" s="120"/>
      <c r="B6" s="120"/>
      <c r="C6" s="120" t="str">
        <f>""</f>
        <v/>
      </c>
      <c r="D6" s="120"/>
      <c r="E6" s="120"/>
      <c r="F6" s="120"/>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0"/>
      <c r="AJ6" s="120"/>
      <c r="AK6" s="120"/>
      <c r="AL6" s="120"/>
      <c r="AM6" s="120"/>
      <c r="AN6" s="120"/>
      <c r="AO6" s="120"/>
      <c r="AP6" s="120"/>
      <c r="AR6" s="18" t="str">
        <f ca="1"/>
        <v>Legitimacy of MPA Policy</v>
      </c>
      <c r="AS6" s="6">
        <f ca="1"/>
        <v>4.5</v>
      </c>
      <c r="AT6" s="3">
        <f ca="1"/>
        <v>3.2857142857142856</v>
      </c>
      <c r="AU6" s="3">
        <f ca="1"/>
        <v>0.625</v>
      </c>
      <c r="AV6" s="18"/>
    </row>
    <row r="7" spans="1:48" ht="28.95" customHeight="1" thickBot="1" x14ac:dyDescent="0.35">
      <c r="A7" s="62" t="s">
        <v>63</v>
      </c>
      <c r="B7" s="62">
        <v>1</v>
      </c>
      <c r="C7" s="108" t="str" cm="1">
        <f t="array" aca="1" ref="C7" ca="1">INDEX('Analysis Result Matrix'!$B$3:$B$52,MATCH(1,('Analysis Result Matrix'!D$3:D$52=LARGE('Analysis Result Matrix'!D$3:D$52,'Analysis Output Final Result'!$B7))*(COUNTIF('Analysis Output Final Result'!C$3:C3,'Analysis Result Matrix'!$B$3:$B$52)=0),0))</f>
        <v>Is the area used as important shipping area?</v>
      </c>
      <c r="D7" s="108" t="str" cm="1">
        <f t="array" aca="1" ref="D7" ca="1">INDEX('Analysis Result Matrix'!$B$3:$B$52,MATCH(1,('Analysis Result Matrix'!E$3:E$52=LARGE('Analysis Result Matrix'!E$3:E$52,'Analysis Output Final Result'!$B7))*(COUNTIF('Analysis Output Final Result'!D$3:D3,'Analysis Result Matrix'!$B$3:$B$52)=0),0))</f>
        <v>Is the area a key fishing ground?</v>
      </c>
      <c r="E7" s="108" t="str" cm="1">
        <f t="array" aca="1" ref="E7" ca="1">INDEX('Analysis Result Matrix'!$B$3:$B$52,MATCH(1,('Analysis Result Matrix'!F$3:F$52=LARGE('Analysis Result Matrix'!F$3:F$52,'Analysis Output Final Result'!$B7))*(COUNTIF('Analysis Output Final Result'!E$3:E3,'Analysis Result Matrix'!$B$3:$B$52)=0),0))</f>
        <v>Is the area used as important shipping area?</v>
      </c>
      <c r="F7" s="108" t="str" cm="1">
        <f t="array" aca="1" ref="F7" ca="1">INDEX('Analysis Result Matrix'!$B$3:$B$52,MATCH(1,('Analysis Result Matrix'!G$3:G$52=LARGE('Analysis Result Matrix'!G$3:G$52,'Analysis Output Final Result'!$B7))*(COUNTIF('Analysis Output Final Result'!F$3:F3,'Analysis Result Matrix'!$B$3:$B$52)=0),0))</f>
        <v>Is the area a key fishing ground?</v>
      </c>
      <c r="G7" s="108" t="str" cm="1">
        <f t="array" aca="1" ref="G7" ca="1">INDEX('Analysis Result Matrix'!$B$3:$B$52,MATCH(1,('Analysis Result Matrix'!H$3:H$52=LARGE('Analysis Result Matrix'!H$3:H$52,'Analysis Output Final Result'!$B7))*(COUNTIF('Analysis Output Final Result'!G$3:G3,'Analysis Result Matrix'!$B$3:$B$52)=0),0))</f>
        <v>Is the area a key fishing ground?</v>
      </c>
      <c r="H7" s="108" t="str" cm="1">
        <f t="array" aca="1" ref="H7" ca="1">INDEX('Analysis Result Matrix'!$B$3:$B$52,MATCH(1,('Analysis Result Matrix'!I$3:I$52=LARGE('Analysis Result Matrix'!I$3:I$52,'Analysis Output Final Result'!$B7))*(COUNTIF('Analysis Output Final Result'!H$3:H3,'Analysis Result Matrix'!$B$3:$B$52)=0),0))</f>
        <v>Is the area a key fishing ground?</v>
      </c>
      <c r="I7" s="108" t="str" cm="1">
        <f t="array" aca="1" ref="I7" ca="1">INDEX('Analysis Result Matrix'!$B$3:$B$52,MATCH(1,('Analysis Result Matrix'!J$3:J$52=LARGE('Analysis Result Matrix'!J$3:J$52,'Analysis Output Final Result'!$B7))*(COUNTIF('Analysis Output Final Result'!I$3:I3,'Analysis Result Matrix'!$B$3:$B$52)=0),0))</f>
        <v>Is the area a key fishing ground?</v>
      </c>
      <c r="J7" s="108" t="str" cm="1">
        <f t="array" aca="1" ref="J7" ca="1">INDEX('Analysis Result Matrix'!$B$3:$B$52,MATCH(1,('Analysis Result Matrix'!K$3:K$52=LARGE('Analysis Result Matrix'!K$3:K$52,'Analysis Output Final Result'!$B7))*(COUNTIF('Analysis Output Final Result'!J$3:J3,'Analysis Result Matrix'!$B$3:$B$52)=0),0))</f>
        <v>Is the area a key fishing ground?</v>
      </c>
      <c r="K7" s="108" t="str" cm="1">
        <f t="array" aca="1" ref="K7" ca="1">INDEX('Analysis Result Matrix'!$B$3:$B$52,MATCH(1,('Analysis Result Matrix'!L$3:L$52=LARGE('Analysis Result Matrix'!L$3:L$52,'Analysis Output Final Result'!$B7))*(COUNTIF('Analysis Output Final Result'!K$3:K3,'Analysis Result Matrix'!$B$3:$B$52)=0),0))</f>
        <v>Is the area a key fishing ground?</v>
      </c>
      <c r="L7" s="108" t="str" cm="1">
        <f t="array" aca="1" ref="L7" ca="1">INDEX('Analysis Result Matrix'!$B$3:$B$52,MATCH(1,('Analysis Result Matrix'!M$3:M$52=LARGE('Analysis Result Matrix'!M$3:M$52,'Analysis Output Final Result'!$B7))*(COUNTIF('Analysis Output Final Result'!L$3:L3,'Analysis Result Matrix'!$B$3:$B$52)=0),0))</f>
        <v>Is the area a key fishing ground?</v>
      </c>
      <c r="M7" s="108" t="str" cm="1">
        <f t="array" aca="1" ref="M7" ca="1">INDEX('Analysis Result Matrix'!$B$3:$B$52,MATCH(1,('Analysis Result Matrix'!N$3:N$52=LARGE('Analysis Result Matrix'!N$3:N$52,'Analysis Output Final Result'!$B7))*(COUNTIF('Analysis Output Final Result'!M$3:M3,'Analysis Result Matrix'!$B$3:$B$52)=0),0))</f>
        <v>Is the area a key fishing ground?</v>
      </c>
      <c r="N7" s="108" t="str" cm="1">
        <f t="array" aca="1" ref="N7" ca="1">INDEX('Analysis Result Matrix'!$B$3:$B$52,MATCH(1,('Analysis Result Matrix'!O$3:O$52=LARGE('Analysis Result Matrix'!O$3:O$52,'Analysis Output Final Result'!$B7))*(COUNTIF('Analysis Output Final Result'!N$3:N3,'Analysis Result Matrix'!$B$3:$B$52)=0),0))</f>
        <v>Is the area a key fishing ground?</v>
      </c>
      <c r="O7" s="108" t="str" cm="1">
        <f t="array" aca="1" ref="O7" ca="1">INDEX('Analysis Result Matrix'!$B$3:$B$52,MATCH(1,('Analysis Result Matrix'!P$3:P$52=LARGE('Analysis Result Matrix'!P$3:P$52,'Analysis Output Final Result'!$B7))*(COUNTIF('Analysis Output Final Result'!O$3:O3,'Analysis Result Matrix'!$B$3:$B$52)=0),0))</f>
        <v>Is the area a key fishing ground?</v>
      </c>
      <c r="P7" s="108" t="str" cm="1">
        <f t="array" aca="1" ref="P7" ca="1">INDEX('Analysis Result Matrix'!$B$3:$B$52,MATCH(1,('Analysis Result Matrix'!Q$3:Q$52=LARGE('Analysis Result Matrix'!Q$3:Q$52,'Analysis Output Final Result'!$B7))*(COUNTIF('Analysis Output Final Result'!P$3:P3,'Analysis Result Matrix'!$B$3:$B$52)=0),0))</f>
        <v>Is the area a key fishing ground?</v>
      </c>
      <c r="Q7" s="108" t="str" cm="1">
        <f t="array" aca="1" ref="Q7" ca="1">INDEX('Analysis Result Matrix'!$B$3:$B$52,MATCH(1,('Analysis Result Matrix'!R$3:R$52=LARGE('Analysis Result Matrix'!R$3:R$52,'Analysis Output Final Result'!$B7))*(COUNTIF('Analysis Output Final Result'!Q$3:Q3,'Analysis Result Matrix'!$B$3:$B$52)=0),0))</f>
        <v>Is the area a key fishing ground?</v>
      </c>
      <c r="R7" s="108" t="str" cm="1">
        <f t="array" aca="1" ref="R7" ca="1">INDEX('Analysis Result Matrix'!$B$3:$B$52,MATCH(1,('Analysis Result Matrix'!S$3:S$52=LARGE('Analysis Result Matrix'!S$3:S$52,'Analysis Output Final Result'!$B7))*(COUNTIF('Analysis Output Final Result'!R$3:R3,'Analysis Result Matrix'!$B$3:$B$52)=0),0))</f>
        <v>Is the area a key fishing ground?</v>
      </c>
      <c r="S7" s="108" t="str" cm="1">
        <f t="array" aca="1" ref="S7" ca="1">INDEX('Analysis Result Matrix'!$B$3:$B$52,MATCH(1,('Analysis Result Matrix'!T$3:T$52=LARGE('Analysis Result Matrix'!T$3:T$52,'Analysis Output Final Result'!$B7))*(COUNTIF('Analysis Output Final Result'!S$3:S3,'Analysis Result Matrix'!$B$3:$B$52)=0),0))</f>
        <v>Is the area a key fishing ground?</v>
      </c>
      <c r="T7" s="108" t="str" cm="1">
        <f t="array" aca="1" ref="T7" ca="1">INDEX('Analysis Result Matrix'!$B$3:$B$52,MATCH(1,('Analysis Result Matrix'!U$3:U$52=LARGE('Analysis Result Matrix'!U$3:U$52,'Analysis Output Final Result'!$B7))*(COUNTIF('Analysis Output Final Result'!T$3:T3,'Analysis Result Matrix'!$B$3:$B$52)=0),0))</f>
        <v>Is the area a key fishing ground?</v>
      </c>
      <c r="U7" s="108" t="str" cm="1">
        <f t="array" aca="1" ref="U7" ca="1">INDEX('Analysis Result Matrix'!$B$3:$B$52,MATCH(1,('Analysis Result Matrix'!V$3:V$52=LARGE('Analysis Result Matrix'!V$3:V$52,'Analysis Output Final Result'!$B7))*(COUNTIF('Analysis Output Final Result'!U$3:U3,'Analysis Result Matrix'!$B$3:$B$52)=0),0))</f>
        <v>Is the area a key fishing ground?</v>
      </c>
      <c r="V7" s="108" t="str" cm="1">
        <f t="array" aca="1" ref="V7" ca="1">INDEX('Analysis Result Matrix'!$B$3:$B$52,MATCH(1,('Analysis Result Matrix'!W$3:W$52=LARGE('Analysis Result Matrix'!W$3:W$52,'Analysis Output Final Result'!$B7))*(COUNTIF('Analysis Output Final Result'!V$3:V3,'Analysis Result Matrix'!$B$3:$B$52)=0),0))</f>
        <v>Is the area a key fishing ground?</v>
      </c>
      <c r="W7" s="108" t="str" cm="1">
        <f t="array" aca="1" ref="W7" ca="1">INDEX('Analysis Result Matrix'!$B$3:$B$52,MATCH(1,('Analysis Result Matrix'!X$3:X$52=LARGE('Analysis Result Matrix'!X$3:X$52,'Analysis Output Final Result'!$B7))*(COUNTIF('Analysis Output Final Result'!W$3:W3,'Analysis Result Matrix'!$B$3:$B$52)=0),0))</f>
        <v>Is the area a key fishing ground?</v>
      </c>
      <c r="X7" s="108" t="str" cm="1">
        <f t="array" aca="1" ref="X7" ca="1">INDEX('Analysis Result Matrix'!$B$3:$B$52,MATCH(1,('Analysis Result Matrix'!Y$3:Y$52=LARGE('Analysis Result Matrix'!Y$3:Y$52,'Analysis Output Final Result'!$B7))*(COUNTIF('Analysis Output Final Result'!X$3:X3,'Analysis Result Matrix'!$B$3:$B$52)=0),0))</f>
        <v>Is the area a key fishing ground?</v>
      </c>
      <c r="Y7" s="108" t="str" cm="1">
        <f t="array" aca="1" ref="Y7" ca="1">INDEX('Analysis Result Matrix'!$B$3:$B$52,MATCH(1,('Analysis Result Matrix'!Z$3:Z$52=LARGE('Analysis Result Matrix'!Z$3:Z$52,'Analysis Output Final Result'!$B7))*(COUNTIF('Analysis Output Final Result'!Y$3:Y3,'Analysis Result Matrix'!$B$3:$B$52)=0),0))</f>
        <v>Is the area a key fishing ground?</v>
      </c>
      <c r="Z7" s="108" t="str" cm="1">
        <f t="array" aca="1" ref="Z7" ca="1">INDEX('Analysis Result Matrix'!$B$3:$B$52,MATCH(1,('Analysis Result Matrix'!AA$3:AA$52=LARGE('Analysis Result Matrix'!AA$3:AA$52,'Analysis Output Final Result'!$B7))*(COUNTIF('Analysis Output Final Result'!Z$3:Z3,'Analysis Result Matrix'!$B$3:$B$52)=0),0))</f>
        <v>Is the area a key fishing ground?</v>
      </c>
      <c r="AA7" s="108" t="str" cm="1">
        <f t="array" aca="1" ref="AA7" ca="1">INDEX('Analysis Result Matrix'!$B$3:$B$52,MATCH(1,('Analysis Result Matrix'!AB$3:AB$52=LARGE('Analysis Result Matrix'!AB$3:AB$52,'Analysis Output Final Result'!$B7))*(COUNTIF('Analysis Output Final Result'!AA$3:AA3,'Analysis Result Matrix'!$B$3:$B$52)=0),0))</f>
        <v>Is the area a key fishing ground?</v>
      </c>
      <c r="AB7" s="108" t="str" cm="1">
        <f t="array" aca="1" ref="AB7" ca="1">INDEX('Analysis Result Matrix'!$B$3:$B$52,MATCH(1,('Analysis Result Matrix'!AC$3:AC$52=LARGE('Analysis Result Matrix'!AC$3:AC$52,'Analysis Output Final Result'!$B7))*(COUNTIF('Analysis Output Final Result'!AB$3:AB3,'Analysis Result Matrix'!$B$3:$B$52)=0),0))</f>
        <v>Is the area a key fishing ground?</v>
      </c>
      <c r="AC7" s="108" t="str" cm="1">
        <f t="array" aca="1" ref="AC7" ca="1">INDEX('Analysis Result Matrix'!$B$3:$B$52,MATCH(1,('Analysis Result Matrix'!AD$3:AD$52=LARGE('Analysis Result Matrix'!AD$3:AD$52,'Analysis Output Final Result'!$B7))*(COUNTIF('Analysis Output Final Result'!AC$3:AC3,'Analysis Result Matrix'!$B$3:$B$52)=0),0))</f>
        <v>Is the area a key fishing ground?</v>
      </c>
      <c r="AD7" s="108" t="str" cm="1">
        <f t="array" aca="1" ref="AD7" ca="1">INDEX('Analysis Result Matrix'!$B$3:$B$52,MATCH(1,('Analysis Result Matrix'!AE$3:AE$52=LARGE('Analysis Result Matrix'!AE$3:AE$52,'Analysis Output Final Result'!$B7))*(COUNTIF('Analysis Output Final Result'!AD$3:AD3,'Analysis Result Matrix'!$B$3:$B$52)=0),0))</f>
        <v>Is the area a key fishing ground?</v>
      </c>
      <c r="AE7" s="108" t="str" cm="1">
        <f t="array" aca="1" ref="AE7" ca="1">INDEX('Analysis Result Matrix'!$B$3:$B$52,MATCH(1,('Analysis Result Matrix'!AF$3:AF$52=LARGE('Analysis Result Matrix'!AF$3:AF$52,'Analysis Output Final Result'!$B7))*(COUNTIF('Analysis Output Final Result'!AE$3:AE3,'Analysis Result Matrix'!$B$3:$B$52)=0),0))</f>
        <v>Is the area a key fishing ground?</v>
      </c>
      <c r="AF7" s="108" t="str" cm="1">
        <f t="array" aca="1" ref="AF7" ca="1">INDEX('Analysis Result Matrix'!$B$3:$B$52,MATCH(1,('Analysis Result Matrix'!AG$3:AG$52=LARGE('Analysis Result Matrix'!AG$3:AG$52,'Analysis Output Final Result'!$B7))*(COUNTIF('Analysis Output Final Result'!AF$3:AF3,'Analysis Result Matrix'!$B$3:$B$52)=0),0))</f>
        <v>Is the area a key fishing ground?</v>
      </c>
      <c r="AG7" s="108" t="str" cm="1">
        <f t="array" aca="1" ref="AG7" ca="1">INDEX('Analysis Result Matrix'!$B$3:$B$52,MATCH(1,('Analysis Result Matrix'!AH$3:AH$52=LARGE('Analysis Result Matrix'!AH$3:AH$52,'Analysis Output Final Result'!$B7))*(COUNTIF('Analysis Output Final Result'!AG$3:AG3,'Analysis Result Matrix'!$B$3:$B$52)=0),0))</f>
        <v>Is the area a key fishing ground?</v>
      </c>
      <c r="AH7" s="108" t="str" cm="1">
        <f t="array" aca="1" ref="AH7" ca="1">INDEX('Analysis Result Matrix'!$B$3:$B$52,MATCH(1,('Analysis Result Matrix'!AI$3:AI$52=LARGE('Analysis Result Matrix'!AI$3:AI$52,'Analysis Output Final Result'!$B7))*(COUNTIF('Analysis Output Final Result'!AH$3:AH3,'Analysis Result Matrix'!$B$3:$B$52)=0),0))</f>
        <v>Is the area a key fishing ground?</v>
      </c>
      <c r="AI7" s="108" t="str" cm="1">
        <f t="array" aca="1" ref="AI7" ca="1">INDEX('Analysis Result Matrix'!$B$3:$B$52,MATCH(1,('Analysis Result Matrix'!AJ$3:AJ$52=LARGE('Analysis Result Matrix'!AJ$3:AJ$52,'Analysis Output Final Result'!$B7))*(COUNTIF('Analysis Output Final Result'!AI$3:AI3,'Analysis Result Matrix'!$B$3:$B$52)=0),0))</f>
        <v>Is the area a key fishing ground?</v>
      </c>
      <c r="AJ7" s="108" t="str" cm="1">
        <f t="array" aca="1" ref="AJ7" ca="1">INDEX('Analysis Result Matrix'!$B$3:$B$52,MATCH(1,('Analysis Result Matrix'!AK$3:AK$52=LARGE('Analysis Result Matrix'!AK$3:AK$52,'Analysis Output Final Result'!$B7))*(COUNTIF('Analysis Output Final Result'!AJ$3:AJ3,'Analysis Result Matrix'!$B$3:$B$52)=0),0))</f>
        <v>Is the area a key fishing ground?</v>
      </c>
      <c r="AK7" s="108" t="str" cm="1">
        <f t="array" aca="1" ref="AK7" ca="1">INDEX('Analysis Result Matrix'!$B$3:$B$52,MATCH(1,('Analysis Result Matrix'!AL$3:AL$52=LARGE('Analysis Result Matrix'!AL$3:AL$52,'Analysis Output Final Result'!$B7))*(COUNTIF('Analysis Output Final Result'!AK$3:AK3,'Analysis Result Matrix'!$B$3:$B$52)=0),0))</f>
        <v>Is the area a key fishing ground?</v>
      </c>
      <c r="AL7" s="108" t="str" cm="1">
        <f t="array" aca="1" ref="AL7" ca="1">INDEX('Analysis Result Matrix'!$B$3:$B$52,MATCH(1,('Analysis Result Matrix'!AM$3:AM$52=LARGE('Analysis Result Matrix'!AM$3:AM$52,'Analysis Output Final Result'!$B7))*(COUNTIF('Analysis Output Final Result'!AL$3:AL3,'Analysis Result Matrix'!$B$3:$B$52)=0),0))</f>
        <v>Is the area a key fishing ground?</v>
      </c>
      <c r="AM7" s="108" t="str" cm="1">
        <f t="array" aca="1" ref="AM7" ca="1">INDEX('Analysis Result Matrix'!$B$3:$B$52,MATCH(1,('Analysis Result Matrix'!AN$3:AN$52=LARGE('Analysis Result Matrix'!AN$3:AN$52,'Analysis Output Final Result'!$B7))*(COUNTIF('Analysis Output Final Result'!AM$3:AM3,'Analysis Result Matrix'!$B$3:$B$52)=0),0))</f>
        <v>Is the area a key fishing ground?</v>
      </c>
      <c r="AN7" s="108" t="str" cm="1">
        <f t="array" aca="1" ref="AN7" ca="1">INDEX('Analysis Result Matrix'!$B$3:$B$52,MATCH(1,('Analysis Result Matrix'!AO$3:AO$52=LARGE('Analysis Result Matrix'!AO$3:AO$52,'Analysis Output Final Result'!$B7))*(COUNTIF('Analysis Output Final Result'!AN$3:AN3,'Analysis Result Matrix'!$B$3:$B$52)=0),0))</f>
        <v>Is the area a key fishing ground?</v>
      </c>
      <c r="AO7" s="108" t="str" cm="1">
        <f t="array" aca="1" ref="AO7" ca="1">INDEX('Analysis Result Matrix'!$B$3:$B$52,MATCH(1,('Analysis Result Matrix'!AP$3:AP$52=LARGE('Analysis Result Matrix'!AP$3:AP$52,'Analysis Output Final Result'!$B7))*(COUNTIF('Analysis Output Final Result'!AO$3:AO3,'Analysis Result Matrix'!$B$3:$B$52)=0),0))</f>
        <v>Is the area a key fishing ground?</v>
      </c>
      <c r="AP7" s="108" t="str" cm="1">
        <f t="array" aca="1" ref="AP7" ca="1">INDEX('Analysis Result Matrix'!$B$3:$B$52,MATCH(1,('Analysis Result Matrix'!AQ$3:AQ$52=LARGE('Analysis Result Matrix'!AQ$3:AQ$52,'Analysis Output Final Result'!$B7))*(COUNTIF('Analysis Output Final Result'!AP$3:AP3,'Analysis Result Matrix'!$B$3:$B$52)=0),0))</f>
        <v>Is the area a key fishing ground?</v>
      </c>
      <c r="AR7" s="94" t="str">
        <f ca="1"/>
        <v>Biodiversity</v>
      </c>
      <c r="AS7" s="7">
        <f ca="1"/>
        <v>3.3333333333333335</v>
      </c>
      <c r="AT7" s="9">
        <f ca="1"/>
        <v>3.1666666666666665</v>
      </c>
      <c r="AU7" s="9">
        <f ca="1"/>
        <v>0.33333333333333331</v>
      </c>
    </row>
    <row r="8" spans="1:48" ht="28.95" customHeight="1" thickTop="1" thickBot="1" x14ac:dyDescent="0.35">
      <c r="A8" s="23" t="s">
        <v>65</v>
      </c>
      <c r="B8" s="23">
        <v>2</v>
      </c>
      <c r="C8" s="75" t="str" cm="1">
        <f t="array" aca="1" ref="C8" ca="1">INDEX('Analysis Result Matrix'!$B$3:$B$52,MATCH(1,('Analysis Result Matrix'!D$3:D$52=LARGE('Analysis Result Matrix'!D$3:D$52,'Analysis Output Final Result'!$B8))*(COUNTIF('Analysis Output Final Result'!C$3:C7,'Analysis Result Matrix'!$B$3:$B$52)=0),0))</f>
        <v>Is the area know for its touristic (e.g. aesthetic) value?</v>
      </c>
      <c r="D8" s="75" t="str" cm="1">
        <f t="array" aca="1" ref="D8" ca="1">INDEX('Analysis Result Matrix'!$B$3:$B$52,MATCH(1,('Analysis Result Matrix'!E$3:E$52=LARGE('Analysis Result Matrix'!E$3:E$52,'Analysis Output Final Result'!$B8))*(COUNTIF('Analysis Output Final Result'!D$3:D7,'Analysis Result Matrix'!$B$3:$B$52)=0),0))</f>
        <v>Is the area know for strong primary production?</v>
      </c>
      <c r="E8" s="75" t="str" cm="1">
        <f t="array" aca="1" ref="E8" ca="1">INDEX('Analysis Result Matrix'!$B$3:$B$52,MATCH(1,('Analysis Result Matrix'!F$3:F$52=LARGE('Analysis Result Matrix'!F$3:F$52,'Analysis Output Final Result'!$B8))*(COUNTIF('Analysis Output Final Result'!E$3:E7,'Analysis Result Matrix'!$B$3:$B$52)=0),0))</f>
        <v>Is the area know for its touristic (e.g. aesthetic) value?</v>
      </c>
      <c r="F8" s="75" t="str" cm="1">
        <f t="array" aca="1" ref="F8" ca="1">INDEX('Analysis Result Matrix'!$B$3:$B$52,MATCH(1,('Analysis Result Matrix'!G$3:G$52=LARGE('Analysis Result Matrix'!G$3:G$52,'Analysis Output Final Result'!$B8))*(COUNTIF('Analysis Output Final Result'!F$3:F7,'Analysis Result Matrix'!$B$3:$B$52)=0),0))</f>
        <v>Is the area important for biodiversity?</v>
      </c>
      <c r="G8" s="75" t="str" cm="1">
        <f t="array" aca="1" ref="G8" ca="1">INDEX('Analysis Result Matrix'!$B$3:$B$52,MATCH(1,('Analysis Result Matrix'!H$3:H$52=LARGE('Analysis Result Matrix'!H$3:H$52,'Analysis Output Final Result'!$B8))*(COUNTIF('Analysis Output Final Result'!G$3:G7,'Analysis Result Matrix'!$B$3:$B$52)=0),0))</f>
        <v>Is the area important for biodiversity?</v>
      </c>
      <c r="H8" s="75" t="str" cm="1">
        <f t="array" aca="1" ref="H8" ca="1">INDEX('Analysis Result Matrix'!$B$3:$B$52,MATCH(1,('Analysis Result Matrix'!I$3:I$52=LARGE('Analysis Result Matrix'!I$3:I$52,'Analysis Output Final Result'!$B8))*(COUNTIF('Analysis Output Final Result'!H$3:H7,'Analysis Result Matrix'!$B$3:$B$52)=0),0))</f>
        <v>Is the area important for biodiversity?</v>
      </c>
      <c r="I8" s="75" t="str" cm="1">
        <f t="array" aca="1" ref="I8" ca="1">INDEX('Analysis Result Matrix'!$B$3:$B$52,MATCH(1,('Analysis Result Matrix'!J$3:J$52=LARGE('Analysis Result Matrix'!J$3:J$52,'Analysis Output Final Result'!$B8))*(COUNTIF('Analysis Output Final Result'!I$3:I7,'Analysis Result Matrix'!$B$3:$B$52)=0),0))</f>
        <v>Is the area important for biodiversity?</v>
      </c>
      <c r="J8" s="75" t="str" cm="1">
        <f t="array" aca="1" ref="J8" ca="1">INDEX('Analysis Result Matrix'!$B$3:$B$52,MATCH(1,('Analysis Result Matrix'!K$3:K$52=LARGE('Analysis Result Matrix'!K$3:K$52,'Analysis Output Final Result'!$B8))*(COUNTIF('Analysis Output Final Result'!J$3:J7,'Analysis Result Matrix'!$B$3:$B$52)=0),0))</f>
        <v>Is the area important for biodiversity?</v>
      </c>
      <c r="K8" s="75" t="str" cm="1">
        <f t="array" aca="1" ref="K8" ca="1">INDEX('Analysis Result Matrix'!$B$3:$B$52,MATCH(1,('Analysis Result Matrix'!L$3:L$52=LARGE('Analysis Result Matrix'!L$3:L$52,'Analysis Output Final Result'!$B8))*(COUNTIF('Analysis Output Final Result'!K$3:K7,'Analysis Result Matrix'!$B$3:$B$52)=0),0))</f>
        <v>Is the area important for biodiversity?</v>
      </c>
      <c r="L8" s="75" t="str" cm="1">
        <f t="array" aca="1" ref="L8" ca="1">INDEX('Analysis Result Matrix'!$B$3:$B$52,MATCH(1,('Analysis Result Matrix'!M$3:M$52=LARGE('Analysis Result Matrix'!M$3:M$52,'Analysis Output Final Result'!$B8))*(COUNTIF('Analysis Output Final Result'!L$3:L7,'Analysis Result Matrix'!$B$3:$B$52)=0),0))</f>
        <v>Is the area important for biodiversity?</v>
      </c>
      <c r="M8" s="75" t="str" cm="1">
        <f t="array" aca="1" ref="M8" ca="1">INDEX('Analysis Result Matrix'!$B$3:$B$52,MATCH(1,('Analysis Result Matrix'!N$3:N$52=LARGE('Analysis Result Matrix'!N$3:N$52,'Analysis Output Final Result'!$B8))*(COUNTIF('Analysis Output Final Result'!M$3:M7,'Analysis Result Matrix'!$B$3:$B$52)=0),0))</f>
        <v>Is the area important for biodiversity?</v>
      </c>
      <c r="N8" s="75" t="str" cm="1">
        <f t="array" aca="1" ref="N8" ca="1">INDEX('Analysis Result Matrix'!$B$3:$B$52,MATCH(1,('Analysis Result Matrix'!O$3:O$52=LARGE('Analysis Result Matrix'!O$3:O$52,'Analysis Output Final Result'!$B8))*(COUNTIF('Analysis Output Final Result'!N$3:N7,'Analysis Result Matrix'!$B$3:$B$52)=0),0))</f>
        <v>Is the area important for biodiversity?</v>
      </c>
      <c r="O8" s="75" t="str" cm="1">
        <f t="array" aca="1" ref="O8" ca="1">INDEX('Analysis Result Matrix'!$B$3:$B$52,MATCH(1,('Analysis Result Matrix'!P$3:P$52=LARGE('Analysis Result Matrix'!P$3:P$52,'Analysis Output Final Result'!$B8))*(COUNTIF('Analysis Output Final Result'!O$3:O7,'Analysis Result Matrix'!$B$3:$B$52)=0),0))</f>
        <v>Is the area important for biodiversity?</v>
      </c>
      <c r="P8" s="75" t="str" cm="1">
        <f t="array" aca="1" ref="P8" ca="1">INDEX('Analysis Result Matrix'!$B$3:$B$52,MATCH(1,('Analysis Result Matrix'!Q$3:Q$52=LARGE('Analysis Result Matrix'!Q$3:Q$52,'Analysis Output Final Result'!$B8))*(COUNTIF('Analysis Output Final Result'!P$3:P7,'Analysis Result Matrix'!$B$3:$B$52)=0),0))</f>
        <v>Is the area important for biodiversity?</v>
      </c>
      <c r="Q8" s="75" t="str" cm="1">
        <f t="array" aca="1" ref="Q8" ca="1">INDEX('Analysis Result Matrix'!$B$3:$B$52,MATCH(1,('Analysis Result Matrix'!R$3:R$52=LARGE('Analysis Result Matrix'!R$3:R$52,'Analysis Output Final Result'!$B8))*(COUNTIF('Analysis Output Final Result'!Q$3:Q7,'Analysis Result Matrix'!$B$3:$B$52)=0),0))</f>
        <v>Is the area important for biodiversity?</v>
      </c>
      <c r="R8" s="75" t="str" cm="1">
        <f t="array" aca="1" ref="R8" ca="1">INDEX('Analysis Result Matrix'!$B$3:$B$52,MATCH(1,('Analysis Result Matrix'!S$3:S$52=LARGE('Analysis Result Matrix'!S$3:S$52,'Analysis Output Final Result'!$B8))*(COUNTIF('Analysis Output Final Result'!R$3:R7,'Analysis Result Matrix'!$B$3:$B$52)=0),0))</f>
        <v>Is the area important for biodiversity?</v>
      </c>
      <c r="S8" s="75" t="str" cm="1">
        <f t="array" aca="1" ref="S8" ca="1">INDEX('Analysis Result Matrix'!$B$3:$B$52,MATCH(1,('Analysis Result Matrix'!T$3:T$52=LARGE('Analysis Result Matrix'!T$3:T$52,'Analysis Output Final Result'!$B8))*(COUNTIF('Analysis Output Final Result'!S$3:S7,'Analysis Result Matrix'!$B$3:$B$52)=0),0))</f>
        <v>Is the area important for biodiversity?</v>
      </c>
      <c r="T8" s="75" t="str" cm="1">
        <f t="array" aca="1" ref="T8" ca="1">INDEX('Analysis Result Matrix'!$B$3:$B$52,MATCH(1,('Analysis Result Matrix'!U$3:U$52=LARGE('Analysis Result Matrix'!U$3:U$52,'Analysis Output Final Result'!$B8))*(COUNTIF('Analysis Output Final Result'!T$3:T7,'Analysis Result Matrix'!$B$3:$B$52)=0),0))</f>
        <v>Is the area important for biodiversity?</v>
      </c>
      <c r="U8" s="75" t="str" cm="1">
        <f t="array" aca="1" ref="U8" ca="1">INDEX('Analysis Result Matrix'!$B$3:$B$52,MATCH(1,('Analysis Result Matrix'!V$3:V$52=LARGE('Analysis Result Matrix'!V$3:V$52,'Analysis Output Final Result'!$B8))*(COUNTIF('Analysis Output Final Result'!U$3:U7,'Analysis Result Matrix'!$B$3:$B$52)=0),0))</f>
        <v>Is the area important for biodiversity?</v>
      </c>
      <c r="V8" s="75" t="str" cm="1">
        <f t="array" aca="1" ref="V8" ca="1">INDEX('Analysis Result Matrix'!$B$3:$B$52,MATCH(1,('Analysis Result Matrix'!W$3:W$52=LARGE('Analysis Result Matrix'!W$3:W$52,'Analysis Output Final Result'!$B8))*(COUNTIF('Analysis Output Final Result'!V$3:V7,'Analysis Result Matrix'!$B$3:$B$52)=0),0))</f>
        <v>Is the area important for biodiversity?</v>
      </c>
      <c r="W8" s="75" t="str" cm="1">
        <f t="array" aca="1" ref="W8" ca="1">INDEX('Analysis Result Matrix'!$B$3:$B$52,MATCH(1,('Analysis Result Matrix'!X$3:X$52=LARGE('Analysis Result Matrix'!X$3:X$52,'Analysis Output Final Result'!$B8))*(COUNTIF('Analysis Output Final Result'!W$3:W7,'Analysis Result Matrix'!$B$3:$B$52)=0),0))</f>
        <v>Is the area important for biodiversity?</v>
      </c>
      <c r="X8" s="75" t="str" cm="1">
        <f t="array" aca="1" ref="X8" ca="1">INDEX('Analysis Result Matrix'!$B$3:$B$52,MATCH(1,('Analysis Result Matrix'!Y$3:Y$52=LARGE('Analysis Result Matrix'!Y$3:Y$52,'Analysis Output Final Result'!$B8))*(COUNTIF('Analysis Output Final Result'!X$3:X7,'Analysis Result Matrix'!$B$3:$B$52)=0),0))</f>
        <v>Is the area important for biodiversity?</v>
      </c>
      <c r="Y8" s="75" t="str" cm="1">
        <f t="array" aca="1" ref="Y8" ca="1">INDEX('Analysis Result Matrix'!$B$3:$B$52,MATCH(1,('Analysis Result Matrix'!Z$3:Z$52=LARGE('Analysis Result Matrix'!Z$3:Z$52,'Analysis Output Final Result'!$B8))*(COUNTIF('Analysis Output Final Result'!Y$3:Y7,'Analysis Result Matrix'!$B$3:$B$52)=0),0))</f>
        <v>Is the area important for biodiversity?</v>
      </c>
      <c r="Z8" s="75" t="str" cm="1">
        <f t="array" aca="1" ref="Z8" ca="1">INDEX('Analysis Result Matrix'!$B$3:$B$52,MATCH(1,('Analysis Result Matrix'!AA$3:AA$52=LARGE('Analysis Result Matrix'!AA$3:AA$52,'Analysis Output Final Result'!$B8))*(COUNTIF('Analysis Output Final Result'!Z$3:Z7,'Analysis Result Matrix'!$B$3:$B$52)=0),0))</f>
        <v>Is the area important for biodiversity?</v>
      </c>
      <c r="AA8" s="75" t="str" cm="1">
        <f t="array" aca="1" ref="AA8" ca="1">INDEX('Analysis Result Matrix'!$B$3:$B$52,MATCH(1,('Analysis Result Matrix'!AB$3:AB$52=LARGE('Analysis Result Matrix'!AB$3:AB$52,'Analysis Output Final Result'!$B8))*(COUNTIF('Analysis Output Final Result'!AA$3:AA7,'Analysis Result Matrix'!$B$3:$B$52)=0),0))</f>
        <v>Is the area important for biodiversity?</v>
      </c>
      <c r="AB8" s="75" t="str" cm="1">
        <f t="array" aca="1" ref="AB8" ca="1">INDEX('Analysis Result Matrix'!$B$3:$B$52,MATCH(1,('Analysis Result Matrix'!AC$3:AC$52=LARGE('Analysis Result Matrix'!AC$3:AC$52,'Analysis Output Final Result'!$B8))*(COUNTIF('Analysis Output Final Result'!AB$3:AB7,'Analysis Result Matrix'!$B$3:$B$52)=0),0))</f>
        <v>Is the area important for biodiversity?</v>
      </c>
      <c r="AC8" s="75" t="str" cm="1">
        <f t="array" aca="1" ref="AC8" ca="1">INDEX('Analysis Result Matrix'!$B$3:$B$52,MATCH(1,('Analysis Result Matrix'!AD$3:AD$52=LARGE('Analysis Result Matrix'!AD$3:AD$52,'Analysis Output Final Result'!$B8))*(COUNTIF('Analysis Output Final Result'!AC$3:AC7,'Analysis Result Matrix'!$B$3:$B$52)=0),0))</f>
        <v>Is the area important for biodiversity?</v>
      </c>
      <c r="AD8" s="75" t="str" cm="1">
        <f t="array" aca="1" ref="AD8" ca="1">INDEX('Analysis Result Matrix'!$B$3:$B$52,MATCH(1,('Analysis Result Matrix'!AE$3:AE$52=LARGE('Analysis Result Matrix'!AE$3:AE$52,'Analysis Output Final Result'!$B8))*(COUNTIF('Analysis Output Final Result'!AD$3:AD7,'Analysis Result Matrix'!$B$3:$B$52)=0),0))</f>
        <v>Is the area important for biodiversity?</v>
      </c>
      <c r="AE8" s="75" t="str" cm="1">
        <f t="array" aca="1" ref="AE8" ca="1">INDEX('Analysis Result Matrix'!$B$3:$B$52,MATCH(1,('Analysis Result Matrix'!AF$3:AF$52=LARGE('Analysis Result Matrix'!AF$3:AF$52,'Analysis Output Final Result'!$B8))*(COUNTIF('Analysis Output Final Result'!AE$3:AE7,'Analysis Result Matrix'!$B$3:$B$52)=0),0))</f>
        <v>Is the area important for biodiversity?</v>
      </c>
      <c r="AF8" s="75" t="str" cm="1">
        <f t="array" aca="1" ref="AF8" ca="1">INDEX('Analysis Result Matrix'!$B$3:$B$52,MATCH(1,('Analysis Result Matrix'!AG$3:AG$52=LARGE('Analysis Result Matrix'!AG$3:AG$52,'Analysis Output Final Result'!$B8))*(COUNTIF('Analysis Output Final Result'!AF$3:AF7,'Analysis Result Matrix'!$B$3:$B$52)=0),0))</f>
        <v>Is the area important for biodiversity?</v>
      </c>
      <c r="AG8" s="75" t="str" cm="1">
        <f t="array" aca="1" ref="AG8" ca="1">INDEX('Analysis Result Matrix'!$B$3:$B$52,MATCH(1,('Analysis Result Matrix'!AH$3:AH$52=LARGE('Analysis Result Matrix'!AH$3:AH$52,'Analysis Output Final Result'!$B8))*(COUNTIF('Analysis Output Final Result'!AG$3:AG7,'Analysis Result Matrix'!$B$3:$B$52)=0),0))</f>
        <v>Is the area important for biodiversity?</v>
      </c>
      <c r="AH8" s="75" t="str" cm="1">
        <f t="array" aca="1" ref="AH8" ca="1">INDEX('Analysis Result Matrix'!$B$3:$B$52,MATCH(1,('Analysis Result Matrix'!AI$3:AI$52=LARGE('Analysis Result Matrix'!AI$3:AI$52,'Analysis Output Final Result'!$B8))*(COUNTIF('Analysis Output Final Result'!AH$3:AH7,'Analysis Result Matrix'!$B$3:$B$52)=0),0))</f>
        <v>Is the area important for biodiversity?</v>
      </c>
      <c r="AI8" s="75" t="str" cm="1">
        <f t="array" aca="1" ref="AI8" ca="1">INDEX('Analysis Result Matrix'!$B$3:$B$52,MATCH(1,('Analysis Result Matrix'!AJ$3:AJ$52=LARGE('Analysis Result Matrix'!AJ$3:AJ$52,'Analysis Output Final Result'!$B8))*(COUNTIF('Analysis Output Final Result'!AI$3:AI7,'Analysis Result Matrix'!$B$3:$B$52)=0),0))</f>
        <v>Is the area important for biodiversity?</v>
      </c>
      <c r="AJ8" s="75" t="str" cm="1">
        <f t="array" aca="1" ref="AJ8" ca="1">INDEX('Analysis Result Matrix'!$B$3:$B$52,MATCH(1,('Analysis Result Matrix'!AK$3:AK$52=LARGE('Analysis Result Matrix'!AK$3:AK$52,'Analysis Output Final Result'!$B8))*(COUNTIF('Analysis Output Final Result'!AJ$3:AJ7,'Analysis Result Matrix'!$B$3:$B$52)=0),0))</f>
        <v>Is the area important for biodiversity?</v>
      </c>
      <c r="AK8" s="75" t="str" cm="1">
        <f t="array" aca="1" ref="AK8" ca="1">INDEX('Analysis Result Matrix'!$B$3:$B$52,MATCH(1,('Analysis Result Matrix'!AL$3:AL$52=LARGE('Analysis Result Matrix'!AL$3:AL$52,'Analysis Output Final Result'!$B8))*(COUNTIF('Analysis Output Final Result'!AK$3:AK7,'Analysis Result Matrix'!$B$3:$B$52)=0),0))</f>
        <v>Is the area important for biodiversity?</v>
      </c>
      <c r="AL8" s="75" t="str" cm="1">
        <f t="array" aca="1" ref="AL8" ca="1">INDEX('Analysis Result Matrix'!$B$3:$B$52,MATCH(1,('Analysis Result Matrix'!AM$3:AM$52=LARGE('Analysis Result Matrix'!AM$3:AM$52,'Analysis Output Final Result'!$B8))*(COUNTIF('Analysis Output Final Result'!AL$3:AL7,'Analysis Result Matrix'!$B$3:$B$52)=0),0))</f>
        <v>Is the area important for biodiversity?</v>
      </c>
      <c r="AM8" s="75" t="str" cm="1">
        <f t="array" aca="1" ref="AM8" ca="1">INDEX('Analysis Result Matrix'!$B$3:$B$52,MATCH(1,('Analysis Result Matrix'!AN$3:AN$52=LARGE('Analysis Result Matrix'!AN$3:AN$52,'Analysis Output Final Result'!$B8))*(COUNTIF('Analysis Output Final Result'!AM$3:AM7,'Analysis Result Matrix'!$B$3:$B$52)=0),0))</f>
        <v>Is the area important for biodiversity?</v>
      </c>
      <c r="AN8" s="75" t="str" cm="1">
        <f t="array" aca="1" ref="AN8" ca="1">INDEX('Analysis Result Matrix'!$B$3:$B$52,MATCH(1,('Analysis Result Matrix'!AO$3:AO$52=LARGE('Analysis Result Matrix'!AO$3:AO$52,'Analysis Output Final Result'!$B8))*(COUNTIF('Analysis Output Final Result'!AN$3:AN7,'Analysis Result Matrix'!$B$3:$B$52)=0),0))</f>
        <v>Is the area important for biodiversity?</v>
      </c>
      <c r="AO8" s="75" t="str" cm="1">
        <f t="array" aca="1" ref="AO8" ca="1">INDEX('Analysis Result Matrix'!$B$3:$B$52,MATCH(1,('Analysis Result Matrix'!AP$3:AP$52=LARGE('Analysis Result Matrix'!AP$3:AP$52,'Analysis Output Final Result'!$B8))*(COUNTIF('Analysis Output Final Result'!AO$3:AO7,'Analysis Result Matrix'!$B$3:$B$52)=0),0))</f>
        <v>Is the area important for biodiversity?</v>
      </c>
      <c r="AP8" s="75" t="str" cm="1">
        <f t="array" aca="1" ref="AP8" ca="1">INDEX('Analysis Result Matrix'!$B$3:$B$52,MATCH(1,('Analysis Result Matrix'!AQ$3:AQ$52=LARGE('Analysis Result Matrix'!AQ$3:AQ$52,'Analysis Output Final Result'!$B8))*(COUNTIF('Analysis Output Final Result'!AP$3:AP7,'Analysis Result Matrix'!$B$3:$B$52)=0),0))</f>
        <v>Is the area important for biodiversity?</v>
      </c>
      <c r="AR8" s="94" t="str">
        <f ca="1"/>
        <v>Economic Revenue</v>
      </c>
      <c r="AS8" s="7">
        <f ca="1"/>
        <v>2.6666666666666665</v>
      </c>
      <c r="AT8" s="9">
        <f ca="1"/>
        <v>3.1666666666666665</v>
      </c>
      <c r="AU8" s="9">
        <f ca="1"/>
        <v>0.26041666666666669</v>
      </c>
    </row>
    <row r="9" spans="1:48" ht="28.95" customHeight="1" thickTop="1" thickBot="1" x14ac:dyDescent="0.35">
      <c r="A9" s="23" t="s">
        <v>66</v>
      </c>
      <c r="B9" s="23">
        <v>3</v>
      </c>
      <c r="C9" s="75" t="str" cm="1">
        <f t="array" aca="1" ref="C9" ca="1">INDEX('Analysis Result Matrix'!$B$3:$B$52,MATCH(1,('Analysis Result Matrix'!D$3:D$52=LARGE('Analysis Result Matrix'!D$3:D$53,'Analysis Output Final Result'!$B9))*(COUNTIF('Analysis Output Final Result'!C$3:C8,'Analysis Result Matrix'!$B$3:$B$52)=0),0))</f>
        <v>What is the nursery quality of the area?</v>
      </c>
      <c r="D9" s="75" t="str" cm="1">
        <f t="array" aca="1" ref="D9" ca="1">INDEX('Analysis Result Matrix'!$B$3:$B$52,MATCH(1,('Analysis Result Matrix'!E$3:E$52=LARGE('Analysis Result Matrix'!E$3:E$53,'Analysis Output Final Result'!$B9))*(COUNTIF('Analysis Output Final Result'!D$3:D8,'Analysis Result Matrix'!$B$3:$B$52)=0),0))</f>
        <v>Is the area important for biodiversity?</v>
      </c>
      <c r="E9" s="75" t="str" cm="1">
        <f t="array" aca="1" ref="E9" ca="1">INDEX('Analysis Result Matrix'!$B$3:$B$52,MATCH(1,('Analysis Result Matrix'!F$3:F$52=LARGE('Analysis Result Matrix'!F$3:F$53,'Analysis Output Final Result'!$B9))*(COUNTIF('Analysis Output Final Result'!E$3:E8,'Analysis Result Matrix'!$B$3:$B$52)=0),0))</f>
        <v>Is the area a key fishing ground?</v>
      </c>
      <c r="F9" s="75" t="str" cm="1">
        <f t="array" aca="1" ref="F9" ca="1">INDEX('Analysis Result Matrix'!$B$3:$B$52,MATCH(1,('Analysis Result Matrix'!G$3:G$52=LARGE('Analysis Result Matrix'!G$3:G$53,'Analysis Output Final Result'!$B9))*(COUNTIF('Analysis Output Final Result'!F$3:F8,'Analysis Result Matrix'!$B$3:$B$52)=0),0))</f>
        <v>What is the nursery quality of the area?</v>
      </c>
      <c r="G9" s="75" t="str" cm="1">
        <f t="array" aca="1" ref="G9" ca="1">INDEX('Analysis Result Matrix'!$B$3:$B$52,MATCH(1,('Analysis Result Matrix'!H$3:H$52=LARGE('Analysis Result Matrix'!H$3:H$53,'Analysis Output Final Result'!$B9))*(COUNTIF('Analysis Output Final Result'!G$3:G8,'Analysis Result Matrix'!$B$3:$B$52)=0),0))</f>
        <v>What is the nursery quality of the area?</v>
      </c>
      <c r="H9" s="75" t="str" cm="1">
        <f t="array" aca="1" ref="H9" ca="1">INDEX('Analysis Result Matrix'!$B$3:$B$52,MATCH(1,('Analysis Result Matrix'!I$3:I$52=LARGE('Analysis Result Matrix'!I$3:I$53,'Analysis Output Final Result'!$B9))*(COUNTIF('Analysis Output Final Result'!H$3:H8,'Analysis Result Matrix'!$B$3:$B$52)=0),0))</f>
        <v>What is the nursery quality of the area?</v>
      </c>
      <c r="I9" s="75" t="str" cm="1">
        <f t="array" aca="1" ref="I9" ca="1">INDEX('Analysis Result Matrix'!$B$3:$B$52,MATCH(1,('Analysis Result Matrix'!J$3:J$52=LARGE('Analysis Result Matrix'!J$3:J$53,'Analysis Output Final Result'!$B9))*(COUNTIF('Analysis Output Final Result'!I$3:I8,'Analysis Result Matrix'!$B$3:$B$52)=0),0))</f>
        <v>What is the nursery quality of the area?</v>
      </c>
      <c r="J9" s="75" t="str" cm="1">
        <f t="array" aca="1" ref="J9" ca="1">INDEX('Analysis Result Matrix'!$B$3:$B$52,MATCH(1,('Analysis Result Matrix'!K$3:K$52=LARGE('Analysis Result Matrix'!K$3:K$53,'Analysis Output Final Result'!$B9))*(COUNTIF('Analysis Output Final Result'!J$3:J8,'Analysis Result Matrix'!$B$3:$B$52)=0),0))</f>
        <v>What is the nursery quality of the area?</v>
      </c>
      <c r="K9" s="75" t="str" cm="1">
        <f t="array" aca="1" ref="K9" ca="1">INDEX('Analysis Result Matrix'!$B$3:$B$52,MATCH(1,('Analysis Result Matrix'!L$3:L$52=LARGE('Analysis Result Matrix'!L$3:L$53,'Analysis Output Final Result'!$B9))*(COUNTIF('Analysis Output Final Result'!K$3:K8,'Analysis Result Matrix'!$B$3:$B$52)=0),0))</f>
        <v>What is the nursery quality of the area?</v>
      </c>
      <c r="L9" s="75" t="str" cm="1">
        <f t="array" aca="1" ref="L9" ca="1">INDEX('Analysis Result Matrix'!$B$3:$B$52,MATCH(1,('Analysis Result Matrix'!M$3:M$52=LARGE('Analysis Result Matrix'!M$3:M$53,'Analysis Output Final Result'!$B9))*(COUNTIF('Analysis Output Final Result'!L$3:L8,'Analysis Result Matrix'!$B$3:$B$52)=0),0))</f>
        <v>What is the nursery quality of the area?</v>
      </c>
      <c r="M9" s="75" t="str" cm="1">
        <f t="array" aca="1" ref="M9" ca="1">INDEX('Analysis Result Matrix'!$B$3:$B$52,MATCH(1,('Analysis Result Matrix'!N$3:N$52=LARGE('Analysis Result Matrix'!N$3:N$53,'Analysis Output Final Result'!$B9))*(COUNTIF('Analysis Output Final Result'!M$3:M8,'Analysis Result Matrix'!$B$3:$B$52)=0),0))</f>
        <v>What is the nursery quality of the area?</v>
      </c>
      <c r="N9" s="75" t="str" cm="1">
        <f t="array" aca="1" ref="N9" ca="1">INDEX('Analysis Result Matrix'!$B$3:$B$52,MATCH(1,('Analysis Result Matrix'!O$3:O$52=LARGE('Analysis Result Matrix'!O$3:O$53,'Analysis Output Final Result'!$B9))*(COUNTIF('Analysis Output Final Result'!N$3:N8,'Analysis Result Matrix'!$B$3:$B$52)=0),0))</f>
        <v>What is the nursery quality of the area?</v>
      </c>
      <c r="O9" s="75" t="str" cm="1">
        <f t="array" aca="1" ref="O9" ca="1">INDEX('Analysis Result Matrix'!$B$3:$B$52,MATCH(1,('Analysis Result Matrix'!P$3:P$52=LARGE('Analysis Result Matrix'!P$3:P$53,'Analysis Output Final Result'!$B9))*(COUNTIF('Analysis Output Final Result'!O$3:O8,'Analysis Result Matrix'!$B$3:$B$52)=0),0))</f>
        <v>What is the nursery quality of the area?</v>
      </c>
      <c r="P9" s="75" t="str" cm="1">
        <f t="array" aca="1" ref="P9" ca="1">INDEX('Analysis Result Matrix'!$B$3:$B$52,MATCH(1,('Analysis Result Matrix'!Q$3:Q$52=LARGE('Analysis Result Matrix'!Q$3:Q$53,'Analysis Output Final Result'!$B9))*(COUNTIF('Analysis Output Final Result'!P$3:P8,'Analysis Result Matrix'!$B$3:$B$52)=0),0))</f>
        <v>What is the nursery quality of the area?</v>
      </c>
      <c r="Q9" s="75" t="str" cm="1">
        <f t="array" aca="1" ref="Q9" ca="1">INDEX('Analysis Result Matrix'!$B$3:$B$52,MATCH(1,('Analysis Result Matrix'!R$3:R$52=LARGE('Analysis Result Matrix'!R$3:R$53,'Analysis Output Final Result'!$B9))*(COUNTIF('Analysis Output Final Result'!Q$3:Q8,'Analysis Result Matrix'!$B$3:$B$52)=0),0))</f>
        <v>What is the nursery quality of the area?</v>
      </c>
      <c r="R9" s="75" t="str" cm="1">
        <f t="array" aca="1" ref="R9" ca="1">INDEX('Analysis Result Matrix'!$B$3:$B$52,MATCH(1,('Analysis Result Matrix'!S$3:S$52=LARGE('Analysis Result Matrix'!S$3:S$53,'Analysis Output Final Result'!$B9))*(COUNTIF('Analysis Output Final Result'!R$3:R8,'Analysis Result Matrix'!$B$3:$B$52)=0),0))</f>
        <v>What is the nursery quality of the area?</v>
      </c>
      <c r="S9" s="75" t="str" cm="1">
        <f t="array" aca="1" ref="S9" ca="1">INDEX('Analysis Result Matrix'!$B$3:$B$52,MATCH(1,('Analysis Result Matrix'!T$3:T$52=LARGE('Analysis Result Matrix'!T$3:T$53,'Analysis Output Final Result'!$B9))*(COUNTIF('Analysis Output Final Result'!S$3:S8,'Analysis Result Matrix'!$B$3:$B$52)=0),0))</f>
        <v>What is the nursery quality of the area?</v>
      </c>
      <c r="T9" s="75" t="str" cm="1">
        <f t="array" aca="1" ref="T9" ca="1">INDEX('Analysis Result Matrix'!$B$3:$B$52,MATCH(1,('Analysis Result Matrix'!U$3:U$52=LARGE('Analysis Result Matrix'!U$3:U$53,'Analysis Output Final Result'!$B9))*(COUNTIF('Analysis Output Final Result'!T$3:T8,'Analysis Result Matrix'!$B$3:$B$52)=0),0))</f>
        <v>What is the nursery quality of the area?</v>
      </c>
      <c r="U9" s="75" t="str" cm="1">
        <f t="array" aca="1" ref="U9" ca="1">INDEX('Analysis Result Matrix'!$B$3:$B$52,MATCH(1,('Analysis Result Matrix'!V$3:V$52=LARGE('Analysis Result Matrix'!V$3:V$53,'Analysis Output Final Result'!$B9))*(COUNTIF('Analysis Output Final Result'!U$3:U8,'Analysis Result Matrix'!$B$3:$B$52)=0),0))</f>
        <v>What is the nursery quality of the area?</v>
      </c>
      <c r="V9" s="75" t="str" cm="1">
        <f t="array" aca="1" ref="V9" ca="1">INDEX('Analysis Result Matrix'!$B$3:$B$52,MATCH(1,('Analysis Result Matrix'!W$3:W$52=LARGE('Analysis Result Matrix'!W$3:W$53,'Analysis Output Final Result'!$B9))*(COUNTIF('Analysis Output Final Result'!V$3:V8,'Analysis Result Matrix'!$B$3:$B$52)=0),0))</f>
        <v>What is the nursery quality of the area?</v>
      </c>
      <c r="W9" s="75" t="str" cm="1">
        <f t="array" aca="1" ref="W9" ca="1">INDEX('Analysis Result Matrix'!$B$3:$B$52,MATCH(1,('Analysis Result Matrix'!X$3:X$52=LARGE('Analysis Result Matrix'!X$3:X$53,'Analysis Output Final Result'!$B9))*(COUNTIF('Analysis Output Final Result'!W$3:W8,'Analysis Result Matrix'!$B$3:$B$52)=0),0))</f>
        <v>What is the nursery quality of the area?</v>
      </c>
      <c r="X9" s="75" t="str" cm="1">
        <f t="array" aca="1" ref="X9" ca="1">INDEX('Analysis Result Matrix'!$B$3:$B$52,MATCH(1,('Analysis Result Matrix'!Y$3:Y$52=LARGE('Analysis Result Matrix'!Y$3:Y$53,'Analysis Output Final Result'!$B9))*(COUNTIF('Analysis Output Final Result'!X$3:X8,'Analysis Result Matrix'!$B$3:$B$52)=0),0))</f>
        <v>What is the nursery quality of the area?</v>
      </c>
      <c r="Y9" s="75" t="str" cm="1">
        <f t="array" aca="1" ref="Y9" ca="1">INDEX('Analysis Result Matrix'!$B$3:$B$52,MATCH(1,('Analysis Result Matrix'!Z$3:Z$52=LARGE('Analysis Result Matrix'!Z$3:Z$53,'Analysis Output Final Result'!$B9))*(COUNTIF('Analysis Output Final Result'!Y$3:Y8,'Analysis Result Matrix'!$B$3:$B$52)=0),0))</f>
        <v>What is the nursery quality of the area?</v>
      </c>
      <c r="Z9" s="75" t="str" cm="1">
        <f t="array" aca="1" ref="Z9" ca="1">INDEX('Analysis Result Matrix'!$B$3:$B$52,MATCH(1,('Analysis Result Matrix'!AA$3:AA$52=LARGE('Analysis Result Matrix'!AA$3:AA$53,'Analysis Output Final Result'!$B9))*(COUNTIF('Analysis Output Final Result'!Z$3:Z8,'Analysis Result Matrix'!$B$3:$B$52)=0),0))</f>
        <v>What is the nursery quality of the area?</v>
      </c>
      <c r="AA9" s="75" t="str" cm="1">
        <f t="array" aca="1" ref="AA9" ca="1">INDEX('Analysis Result Matrix'!$B$3:$B$52,MATCH(1,('Analysis Result Matrix'!AB$3:AB$52=LARGE('Analysis Result Matrix'!AB$3:AB$53,'Analysis Output Final Result'!$B9))*(COUNTIF('Analysis Output Final Result'!AA$3:AA8,'Analysis Result Matrix'!$B$3:$B$52)=0),0))</f>
        <v>What is the nursery quality of the area?</v>
      </c>
      <c r="AB9" s="75" t="str" cm="1">
        <f t="array" aca="1" ref="AB9" ca="1">INDEX('Analysis Result Matrix'!$B$3:$B$52,MATCH(1,('Analysis Result Matrix'!AC$3:AC$52=LARGE('Analysis Result Matrix'!AC$3:AC$53,'Analysis Output Final Result'!$B9))*(COUNTIF('Analysis Output Final Result'!AB$3:AB8,'Analysis Result Matrix'!$B$3:$B$52)=0),0))</f>
        <v>What is the nursery quality of the area?</v>
      </c>
      <c r="AC9" s="75" t="str" cm="1">
        <f t="array" aca="1" ref="AC9" ca="1">INDEX('Analysis Result Matrix'!$B$3:$B$52,MATCH(1,('Analysis Result Matrix'!AD$3:AD$52=LARGE('Analysis Result Matrix'!AD$3:AD$53,'Analysis Output Final Result'!$B9))*(COUNTIF('Analysis Output Final Result'!AC$3:AC8,'Analysis Result Matrix'!$B$3:$B$52)=0),0))</f>
        <v>What is the nursery quality of the area?</v>
      </c>
      <c r="AD9" s="75" t="str" cm="1">
        <f t="array" aca="1" ref="AD9" ca="1">INDEX('Analysis Result Matrix'!$B$3:$B$52,MATCH(1,('Analysis Result Matrix'!AE$3:AE$52=LARGE('Analysis Result Matrix'!AE$3:AE$53,'Analysis Output Final Result'!$B9))*(COUNTIF('Analysis Output Final Result'!AD$3:AD8,'Analysis Result Matrix'!$B$3:$B$52)=0),0))</f>
        <v>What is the nursery quality of the area?</v>
      </c>
      <c r="AE9" s="75" t="str" cm="1">
        <f t="array" aca="1" ref="AE9" ca="1">INDEX('Analysis Result Matrix'!$B$3:$B$52,MATCH(1,('Analysis Result Matrix'!AF$3:AF$52=LARGE('Analysis Result Matrix'!AF$3:AF$53,'Analysis Output Final Result'!$B9))*(COUNTIF('Analysis Output Final Result'!AE$3:AE8,'Analysis Result Matrix'!$B$3:$B$52)=0),0))</f>
        <v>What is the nursery quality of the area?</v>
      </c>
      <c r="AF9" s="75" t="str" cm="1">
        <f t="array" aca="1" ref="AF9" ca="1">INDEX('Analysis Result Matrix'!$B$3:$B$52,MATCH(1,('Analysis Result Matrix'!AG$3:AG$52=LARGE('Analysis Result Matrix'!AG$3:AG$53,'Analysis Output Final Result'!$B9))*(COUNTIF('Analysis Output Final Result'!AF$3:AF8,'Analysis Result Matrix'!$B$3:$B$52)=0),0))</f>
        <v>What is the nursery quality of the area?</v>
      </c>
      <c r="AG9" s="75" t="str" cm="1">
        <f t="array" aca="1" ref="AG9" ca="1">INDEX('Analysis Result Matrix'!$B$3:$B$52,MATCH(1,('Analysis Result Matrix'!AH$3:AH$52=LARGE('Analysis Result Matrix'!AH$3:AH$53,'Analysis Output Final Result'!$B9))*(COUNTIF('Analysis Output Final Result'!AG$3:AG8,'Analysis Result Matrix'!$B$3:$B$52)=0),0))</f>
        <v>What is the nursery quality of the area?</v>
      </c>
      <c r="AH9" s="75" t="str" cm="1">
        <f t="array" aca="1" ref="AH9" ca="1">INDEX('Analysis Result Matrix'!$B$3:$B$52,MATCH(1,('Analysis Result Matrix'!AI$3:AI$52=LARGE('Analysis Result Matrix'!AI$3:AI$53,'Analysis Output Final Result'!$B9))*(COUNTIF('Analysis Output Final Result'!AH$3:AH8,'Analysis Result Matrix'!$B$3:$B$52)=0),0))</f>
        <v>What is the nursery quality of the area?</v>
      </c>
      <c r="AI9" s="75" t="str" cm="1">
        <f t="array" aca="1" ref="AI9" ca="1">INDEX('Analysis Result Matrix'!$B$3:$B$52,MATCH(1,('Analysis Result Matrix'!AJ$3:AJ$52=LARGE('Analysis Result Matrix'!AJ$3:AJ$53,'Analysis Output Final Result'!$B9))*(COUNTIF('Analysis Output Final Result'!AI$3:AI8,'Analysis Result Matrix'!$B$3:$B$52)=0),0))</f>
        <v>What is the nursery quality of the area?</v>
      </c>
      <c r="AJ9" s="75" t="str" cm="1">
        <f t="array" aca="1" ref="AJ9" ca="1">INDEX('Analysis Result Matrix'!$B$3:$B$52,MATCH(1,('Analysis Result Matrix'!AK$3:AK$52=LARGE('Analysis Result Matrix'!AK$3:AK$53,'Analysis Output Final Result'!$B9))*(COUNTIF('Analysis Output Final Result'!AJ$3:AJ8,'Analysis Result Matrix'!$B$3:$B$52)=0),0))</f>
        <v>What is the nursery quality of the area?</v>
      </c>
      <c r="AK9" s="75" t="str" cm="1">
        <f t="array" aca="1" ref="AK9" ca="1">INDEX('Analysis Result Matrix'!$B$3:$B$52,MATCH(1,('Analysis Result Matrix'!AL$3:AL$52=LARGE('Analysis Result Matrix'!AL$3:AL$53,'Analysis Output Final Result'!$B9))*(COUNTIF('Analysis Output Final Result'!AK$3:AK8,'Analysis Result Matrix'!$B$3:$B$52)=0),0))</f>
        <v>What is the nursery quality of the area?</v>
      </c>
      <c r="AL9" s="75" t="str" cm="1">
        <f t="array" aca="1" ref="AL9" ca="1">INDEX('Analysis Result Matrix'!$B$3:$B$52,MATCH(1,('Analysis Result Matrix'!AM$3:AM$52=LARGE('Analysis Result Matrix'!AM$3:AM$53,'Analysis Output Final Result'!$B9))*(COUNTIF('Analysis Output Final Result'!AL$3:AL8,'Analysis Result Matrix'!$B$3:$B$52)=0),0))</f>
        <v>What is the nursery quality of the area?</v>
      </c>
      <c r="AM9" s="75" t="str" cm="1">
        <f t="array" aca="1" ref="AM9" ca="1">INDEX('Analysis Result Matrix'!$B$3:$B$52,MATCH(1,('Analysis Result Matrix'!AN$3:AN$52=LARGE('Analysis Result Matrix'!AN$3:AN$53,'Analysis Output Final Result'!$B9))*(COUNTIF('Analysis Output Final Result'!AM$3:AM8,'Analysis Result Matrix'!$B$3:$B$52)=0),0))</f>
        <v>What is the nursery quality of the area?</v>
      </c>
      <c r="AN9" s="75" t="str" cm="1">
        <f t="array" aca="1" ref="AN9" ca="1">INDEX('Analysis Result Matrix'!$B$3:$B$52,MATCH(1,('Analysis Result Matrix'!AO$3:AO$52=LARGE('Analysis Result Matrix'!AO$3:AO$53,'Analysis Output Final Result'!$B9))*(COUNTIF('Analysis Output Final Result'!AN$3:AN8,'Analysis Result Matrix'!$B$3:$B$52)=0),0))</f>
        <v>What is the nursery quality of the area?</v>
      </c>
      <c r="AO9" s="75" t="str" cm="1">
        <f t="array" aca="1" ref="AO9" ca="1">INDEX('Analysis Result Matrix'!$B$3:$B$52,MATCH(1,('Analysis Result Matrix'!AP$3:AP$52=LARGE('Analysis Result Matrix'!AP$3:AP$53,'Analysis Output Final Result'!$B9))*(COUNTIF('Analysis Output Final Result'!AO$3:AO8,'Analysis Result Matrix'!$B$3:$B$52)=0),0))</f>
        <v>What is the nursery quality of the area?</v>
      </c>
      <c r="AP9" s="75" t="str" cm="1">
        <f t="array" aca="1" ref="AP9" ca="1">INDEX('Analysis Result Matrix'!$B$3:$B$52,MATCH(1,('Analysis Result Matrix'!AQ$3:AQ$52=LARGE('Analysis Result Matrix'!AQ$3:AQ$53,'Analysis Output Final Result'!$B9))*(COUNTIF('Analysis Output Final Result'!AP$3:AP8,'Analysis Result Matrix'!$B$3:$B$52)=0),0))</f>
        <v>What is the nursery quality of the area?</v>
      </c>
      <c r="AR9" s="94" t="str">
        <f ca="1"/>
        <v>Example least risk low uncertainty</v>
      </c>
      <c r="AS9" s="7">
        <f ca="1"/>
        <v>1</v>
      </c>
      <c r="AT9" s="9">
        <f ca="1"/>
        <v>1</v>
      </c>
      <c r="AU9" s="9">
        <f ca="1"/>
        <v>0</v>
      </c>
    </row>
    <row r="10" spans="1:48" ht="28.2" customHeight="1" thickTop="1" thickBot="1" x14ac:dyDescent="0.35">
      <c r="A10" s="23" t="s">
        <v>67</v>
      </c>
      <c r="B10" s="23">
        <v>4</v>
      </c>
      <c r="C10" s="75" t="str" cm="1">
        <f t="array" aca="1" ref="C10" ca="1">INDEX('Analysis Result Matrix'!$B$3:$B$52,MATCH(1,('Analysis Result Matrix'!D$3:D$52=LARGE('Analysis Result Matrix'!D$3:D$52,'Analysis Output Final Result'!$B10))*(COUNTIF('Analysis Output Final Result'!C$3:C9,'Analysis Result Matrix'!$B$3:$B$52)=0),0))</f>
        <v>Is the area important for biodiversity?</v>
      </c>
      <c r="D10" s="75" t="str" cm="1">
        <f t="array" aca="1" ref="D10" ca="1">INDEX('Analysis Result Matrix'!$B$3:$B$52,MATCH(1,('Analysis Result Matrix'!E$3:E$52=LARGE('Analysis Result Matrix'!E$3:E$52,'Analysis Output Final Result'!$B10))*(COUNTIF('Analysis Output Final Result'!D$3:D9,'Analysis Result Matrix'!$B$3:$B$52)=0),0))</f>
        <v>What is the nursery quality of the area?</v>
      </c>
      <c r="E10" s="75" t="str" cm="1">
        <f t="array" aca="1" ref="E10" ca="1">INDEX('Analysis Result Matrix'!$B$3:$B$52,MATCH(1,('Analysis Result Matrix'!F$3:F$52=LARGE('Analysis Result Matrix'!F$3:F$52,'Analysis Output Final Result'!$B10))*(COUNTIF('Analysis Output Final Result'!E$3:E9,'Analysis Result Matrix'!$B$3:$B$52)=0),0))</f>
        <v>Is the area important for biodiversity?</v>
      </c>
      <c r="F10" s="75" t="str" cm="1">
        <f t="array" aca="1" ref="F10" ca="1">INDEX('Analysis Result Matrix'!$B$3:$B$52,MATCH(1,('Analysis Result Matrix'!G$3:G$52=LARGE('Analysis Result Matrix'!G$3:G$52,'Analysis Output Final Result'!$B10))*(COUNTIF('Analysis Output Final Result'!F$3:F9,'Analysis Result Matrix'!$B$3:$B$52)=0),0))</f>
        <v>Is the area know for its touristic (e.g. aesthetic) value?</v>
      </c>
      <c r="G10" s="75" t="str" cm="1">
        <f t="array" aca="1" ref="G10" ca="1">INDEX('Analysis Result Matrix'!$B$3:$B$52,MATCH(1,('Analysis Result Matrix'!H$3:H$52=LARGE('Analysis Result Matrix'!H$3:H$52,'Analysis Output Final Result'!$B10))*(COUNTIF('Analysis Output Final Result'!G$3:G9,'Analysis Result Matrix'!$B$3:$B$52)=0),0))</f>
        <v>Is the area know for its touristic (e.g. aesthetic) value?</v>
      </c>
      <c r="H10" s="75" t="str" cm="1">
        <f t="array" aca="1" ref="H10" ca="1">INDEX('Analysis Result Matrix'!$B$3:$B$52,MATCH(1,('Analysis Result Matrix'!I$3:I$52=LARGE('Analysis Result Matrix'!I$3:I$52,'Analysis Output Final Result'!$B10))*(COUNTIF('Analysis Output Final Result'!H$3:H9,'Analysis Result Matrix'!$B$3:$B$52)=0),0))</f>
        <v>Is the area know for its touristic (e.g. aesthetic) value?</v>
      </c>
      <c r="I10" s="75" t="str" cm="1">
        <f t="array" aca="1" ref="I10" ca="1">INDEX('Analysis Result Matrix'!$B$3:$B$52,MATCH(1,('Analysis Result Matrix'!J$3:J$52=LARGE('Analysis Result Matrix'!J$3:J$52,'Analysis Output Final Result'!$B10))*(COUNTIF('Analysis Output Final Result'!I$3:I9,'Analysis Result Matrix'!$B$3:$B$52)=0),0))</f>
        <v>Is the area know for its touristic (e.g. aesthetic) value?</v>
      </c>
      <c r="J10" s="75" t="str" cm="1">
        <f t="array" aca="1" ref="J10" ca="1">INDEX('Analysis Result Matrix'!$B$3:$B$52,MATCH(1,('Analysis Result Matrix'!K$3:K$52=LARGE('Analysis Result Matrix'!K$3:K$52,'Analysis Output Final Result'!$B10))*(COUNTIF('Analysis Output Final Result'!J$3:J9,'Analysis Result Matrix'!$B$3:$B$52)=0),0))</f>
        <v>Is the area know for its touristic (e.g. aesthetic) value?</v>
      </c>
      <c r="K10" s="75" t="str" cm="1">
        <f t="array" aca="1" ref="K10" ca="1">INDEX('Analysis Result Matrix'!$B$3:$B$52,MATCH(1,('Analysis Result Matrix'!L$3:L$52=LARGE('Analysis Result Matrix'!L$3:L$52,'Analysis Output Final Result'!$B10))*(COUNTIF('Analysis Output Final Result'!K$3:K9,'Analysis Result Matrix'!$B$3:$B$52)=0),0))</f>
        <v>Is the area know for its touristic (e.g. aesthetic) value?</v>
      </c>
      <c r="L10" s="75" t="str" cm="1">
        <f t="array" aca="1" ref="L10" ca="1">INDEX('Analysis Result Matrix'!$B$3:$B$52,MATCH(1,('Analysis Result Matrix'!M$3:M$52=LARGE('Analysis Result Matrix'!M$3:M$52,'Analysis Output Final Result'!$B10))*(COUNTIF('Analysis Output Final Result'!L$3:L9,'Analysis Result Matrix'!$B$3:$B$52)=0),0))</f>
        <v>Is the area know for its touristic (e.g. aesthetic) value?</v>
      </c>
      <c r="M10" s="75" t="str" cm="1">
        <f t="array" aca="1" ref="M10" ca="1">INDEX('Analysis Result Matrix'!$B$3:$B$52,MATCH(1,('Analysis Result Matrix'!N$3:N$52=LARGE('Analysis Result Matrix'!N$3:N$52,'Analysis Output Final Result'!$B10))*(COUNTIF('Analysis Output Final Result'!M$3:M9,'Analysis Result Matrix'!$B$3:$B$52)=0),0))</f>
        <v>Is the area know for its touristic (e.g. aesthetic) value?</v>
      </c>
      <c r="N10" s="75" t="str" cm="1">
        <f t="array" aca="1" ref="N10" ca="1">INDEX('Analysis Result Matrix'!$B$3:$B$52,MATCH(1,('Analysis Result Matrix'!O$3:O$52=LARGE('Analysis Result Matrix'!O$3:O$52,'Analysis Output Final Result'!$B10))*(COUNTIF('Analysis Output Final Result'!N$3:N9,'Analysis Result Matrix'!$B$3:$B$52)=0),0))</f>
        <v>Is the area know for its touristic (e.g. aesthetic) value?</v>
      </c>
      <c r="O10" s="75" t="str" cm="1">
        <f t="array" aca="1" ref="O10" ca="1">INDEX('Analysis Result Matrix'!$B$3:$B$52,MATCH(1,('Analysis Result Matrix'!P$3:P$52=LARGE('Analysis Result Matrix'!P$3:P$52,'Analysis Output Final Result'!$B10))*(COUNTIF('Analysis Output Final Result'!O$3:O9,'Analysis Result Matrix'!$B$3:$B$52)=0),0))</f>
        <v>Is the area know for its touristic (e.g. aesthetic) value?</v>
      </c>
      <c r="P10" s="75" t="str" cm="1">
        <f t="array" aca="1" ref="P10" ca="1">INDEX('Analysis Result Matrix'!$B$3:$B$52,MATCH(1,('Analysis Result Matrix'!Q$3:Q$52=LARGE('Analysis Result Matrix'!Q$3:Q$52,'Analysis Output Final Result'!$B10))*(COUNTIF('Analysis Output Final Result'!P$3:P9,'Analysis Result Matrix'!$B$3:$B$52)=0),0))</f>
        <v>Is the area know for its touristic (e.g. aesthetic) value?</v>
      </c>
      <c r="Q10" s="75" t="str" cm="1">
        <f t="array" aca="1" ref="Q10" ca="1">INDEX('Analysis Result Matrix'!$B$3:$B$52,MATCH(1,('Analysis Result Matrix'!R$3:R$52=LARGE('Analysis Result Matrix'!R$3:R$52,'Analysis Output Final Result'!$B10))*(COUNTIF('Analysis Output Final Result'!Q$3:Q9,'Analysis Result Matrix'!$B$3:$B$52)=0),0))</f>
        <v>Is the area know for its touristic (e.g. aesthetic) value?</v>
      </c>
      <c r="R10" s="75" t="str" cm="1">
        <f t="array" aca="1" ref="R10" ca="1">INDEX('Analysis Result Matrix'!$B$3:$B$52,MATCH(1,('Analysis Result Matrix'!S$3:S$52=LARGE('Analysis Result Matrix'!S$3:S$52,'Analysis Output Final Result'!$B10))*(COUNTIF('Analysis Output Final Result'!R$3:R9,'Analysis Result Matrix'!$B$3:$B$52)=0),0))</f>
        <v>Is the area know for its touristic (e.g. aesthetic) value?</v>
      </c>
      <c r="S10" s="75" t="str" cm="1">
        <f t="array" aca="1" ref="S10" ca="1">INDEX('Analysis Result Matrix'!$B$3:$B$52,MATCH(1,('Analysis Result Matrix'!T$3:T$52=LARGE('Analysis Result Matrix'!T$3:T$52,'Analysis Output Final Result'!$B10))*(COUNTIF('Analysis Output Final Result'!S$3:S9,'Analysis Result Matrix'!$B$3:$B$52)=0),0))</f>
        <v>Is the area know for its touristic (e.g. aesthetic) value?</v>
      </c>
      <c r="T10" s="75" t="str" cm="1">
        <f t="array" aca="1" ref="T10" ca="1">INDEX('Analysis Result Matrix'!$B$3:$B$52,MATCH(1,('Analysis Result Matrix'!U$3:U$52=LARGE('Analysis Result Matrix'!U$3:U$52,'Analysis Output Final Result'!$B10))*(COUNTIF('Analysis Output Final Result'!T$3:T9,'Analysis Result Matrix'!$B$3:$B$52)=0),0))</f>
        <v>Is the area know for its touristic (e.g. aesthetic) value?</v>
      </c>
      <c r="U10" s="75" t="str" cm="1">
        <f t="array" aca="1" ref="U10" ca="1">INDEX('Analysis Result Matrix'!$B$3:$B$52,MATCH(1,('Analysis Result Matrix'!V$3:V$52=LARGE('Analysis Result Matrix'!V$3:V$52,'Analysis Output Final Result'!$B10))*(COUNTIF('Analysis Output Final Result'!U$3:U9,'Analysis Result Matrix'!$B$3:$B$52)=0),0))</f>
        <v>Is the area know for its touristic (e.g. aesthetic) value?</v>
      </c>
      <c r="V10" s="75" t="str" cm="1">
        <f t="array" aca="1" ref="V10" ca="1">INDEX('Analysis Result Matrix'!$B$3:$B$52,MATCH(1,('Analysis Result Matrix'!W$3:W$52=LARGE('Analysis Result Matrix'!W$3:W$52,'Analysis Output Final Result'!$B10))*(COUNTIF('Analysis Output Final Result'!V$3:V9,'Analysis Result Matrix'!$B$3:$B$52)=0),0))</f>
        <v>Is the area know for its touristic (e.g. aesthetic) value?</v>
      </c>
      <c r="W10" s="75" t="str" cm="1">
        <f t="array" aca="1" ref="W10" ca="1">INDEX('Analysis Result Matrix'!$B$3:$B$52,MATCH(1,('Analysis Result Matrix'!X$3:X$52=LARGE('Analysis Result Matrix'!X$3:X$52,'Analysis Output Final Result'!$B10))*(COUNTIF('Analysis Output Final Result'!W$3:W9,'Analysis Result Matrix'!$B$3:$B$52)=0),0))</f>
        <v>Is the area know for its touristic (e.g. aesthetic) value?</v>
      </c>
      <c r="X10" s="75" t="str" cm="1">
        <f t="array" aca="1" ref="X10" ca="1">INDEX('Analysis Result Matrix'!$B$3:$B$52,MATCH(1,('Analysis Result Matrix'!Y$3:Y$52=LARGE('Analysis Result Matrix'!Y$3:Y$52,'Analysis Output Final Result'!$B10))*(COUNTIF('Analysis Output Final Result'!X$3:X9,'Analysis Result Matrix'!$B$3:$B$52)=0),0))</f>
        <v>Is the area know for its touristic (e.g. aesthetic) value?</v>
      </c>
      <c r="Y10" s="75" t="str" cm="1">
        <f t="array" aca="1" ref="Y10" ca="1">INDEX('Analysis Result Matrix'!$B$3:$B$52,MATCH(1,('Analysis Result Matrix'!Z$3:Z$52=LARGE('Analysis Result Matrix'!Z$3:Z$52,'Analysis Output Final Result'!$B10))*(COUNTIF('Analysis Output Final Result'!Y$3:Y9,'Analysis Result Matrix'!$B$3:$B$52)=0),0))</f>
        <v>Is the area know for its touristic (e.g. aesthetic) value?</v>
      </c>
      <c r="Z10" s="75" t="str" cm="1">
        <f t="array" aca="1" ref="Z10" ca="1">INDEX('Analysis Result Matrix'!$B$3:$B$52,MATCH(1,('Analysis Result Matrix'!AA$3:AA$52=LARGE('Analysis Result Matrix'!AA$3:AA$52,'Analysis Output Final Result'!$B10))*(COUNTIF('Analysis Output Final Result'!Z$3:Z9,'Analysis Result Matrix'!$B$3:$B$52)=0),0))</f>
        <v>Is the area know for its touristic (e.g. aesthetic) value?</v>
      </c>
      <c r="AA10" s="75" t="str" cm="1">
        <f t="array" aca="1" ref="AA10" ca="1">INDEX('Analysis Result Matrix'!$B$3:$B$52,MATCH(1,('Analysis Result Matrix'!AB$3:AB$52=LARGE('Analysis Result Matrix'!AB$3:AB$52,'Analysis Output Final Result'!$B10))*(COUNTIF('Analysis Output Final Result'!AA$3:AA9,'Analysis Result Matrix'!$B$3:$B$52)=0),0))</f>
        <v>Is the area know for its touristic (e.g. aesthetic) value?</v>
      </c>
      <c r="AB10" s="75" t="str" cm="1">
        <f t="array" aca="1" ref="AB10" ca="1">INDEX('Analysis Result Matrix'!$B$3:$B$52,MATCH(1,('Analysis Result Matrix'!AC$3:AC$52=LARGE('Analysis Result Matrix'!AC$3:AC$52,'Analysis Output Final Result'!$B10))*(COUNTIF('Analysis Output Final Result'!AB$3:AB9,'Analysis Result Matrix'!$B$3:$B$52)=0),0))</f>
        <v>Is the area know for its touristic (e.g. aesthetic) value?</v>
      </c>
      <c r="AC10" s="75" t="str" cm="1">
        <f t="array" aca="1" ref="AC10" ca="1">INDEX('Analysis Result Matrix'!$B$3:$B$52,MATCH(1,('Analysis Result Matrix'!AD$3:AD$52=LARGE('Analysis Result Matrix'!AD$3:AD$52,'Analysis Output Final Result'!$B10))*(COUNTIF('Analysis Output Final Result'!AC$3:AC9,'Analysis Result Matrix'!$B$3:$B$52)=0),0))</f>
        <v>Is the area know for its touristic (e.g. aesthetic) value?</v>
      </c>
      <c r="AD10" s="75" t="str" cm="1">
        <f t="array" aca="1" ref="AD10" ca="1">INDEX('Analysis Result Matrix'!$B$3:$B$52,MATCH(1,('Analysis Result Matrix'!AE$3:AE$52=LARGE('Analysis Result Matrix'!AE$3:AE$52,'Analysis Output Final Result'!$B10))*(COUNTIF('Analysis Output Final Result'!AD$3:AD9,'Analysis Result Matrix'!$B$3:$B$52)=0),0))</f>
        <v>Is the area know for its touristic (e.g. aesthetic) value?</v>
      </c>
      <c r="AE10" s="75" t="str" cm="1">
        <f t="array" aca="1" ref="AE10" ca="1">INDEX('Analysis Result Matrix'!$B$3:$B$52,MATCH(1,('Analysis Result Matrix'!AF$3:AF$52=LARGE('Analysis Result Matrix'!AF$3:AF$52,'Analysis Output Final Result'!$B10))*(COUNTIF('Analysis Output Final Result'!AE$3:AE9,'Analysis Result Matrix'!$B$3:$B$52)=0),0))</f>
        <v>Is the area know for its touristic (e.g. aesthetic) value?</v>
      </c>
      <c r="AF10" s="75" t="str" cm="1">
        <f t="array" aca="1" ref="AF10" ca="1">INDEX('Analysis Result Matrix'!$B$3:$B$52,MATCH(1,('Analysis Result Matrix'!AG$3:AG$52=LARGE('Analysis Result Matrix'!AG$3:AG$52,'Analysis Output Final Result'!$B10))*(COUNTIF('Analysis Output Final Result'!AF$3:AF9,'Analysis Result Matrix'!$B$3:$B$52)=0),0))</f>
        <v>Is the area know for its touristic (e.g. aesthetic) value?</v>
      </c>
      <c r="AG10" s="75" t="str" cm="1">
        <f t="array" aca="1" ref="AG10" ca="1">INDEX('Analysis Result Matrix'!$B$3:$B$52,MATCH(1,('Analysis Result Matrix'!AH$3:AH$52=LARGE('Analysis Result Matrix'!AH$3:AH$52,'Analysis Output Final Result'!$B10))*(COUNTIF('Analysis Output Final Result'!AG$3:AG9,'Analysis Result Matrix'!$B$3:$B$52)=0),0))</f>
        <v>Is the area know for its touristic (e.g. aesthetic) value?</v>
      </c>
      <c r="AH10" s="75" t="str" cm="1">
        <f t="array" aca="1" ref="AH10" ca="1">INDEX('Analysis Result Matrix'!$B$3:$B$52,MATCH(1,('Analysis Result Matrix'!AI$3:AI$52=LARGE('Analysis Result Matrix'!AI$3:AI$52,'Analysis Output Final Result'!$B10))*(COUNTIF('Analysis Output Final Result'!AH$3:AH9,'Analysis Result Matrix'!$B$3:$B$52)=0),0))</f>
        <v>Is the area know for its touristic (e.g. aesthetic) value?</v>
      </c>
      <c r="AI10" s="75" t="str" cm="1">
        <f t="array" aca="1" ref="AI10" ca="1">INDEX('Analysis Result Matrix'!$B$3:$B$52,MATCH(1,('Analysis Result Matrix'!AJ$3:AJ$52=LARGE('Analysis Result Matrix'!AJ$3:AJ$52,'Analysis Output Final Result'!$B10))*(COUNTIF('Analysis Output Final Result'!AI$3:AI9,'Analysis Result Matrix'!$B$3:$B$52)=0),0))</f>
        <v>Is the area know for its touristic (e.g. aesthetic) value?</v>
      </c>
      <c r="AJ10" s="75" t="str" cm="1">
        <f t="array" aca="1" ref="AJ10" ca="1">INDEX('Analysis Result Matrix'!$B$3:$B$52,MATCH(1,('Analysis Result Matrix'!AK$3:AK$52=LARGE('Analysis Result Matrix'!AK$3:AK$52,'Analysis Output Final Result'!$B10))*(COUNTIF('Analysis Output Final Result'!AJ$3:AJ9,'Analysis Result Matrix'!$B$3:$B$52)=0),0))</f>
        <v>Is the area know for its touristic (e.g. aesthetic) value?</v>
      </c>
      <c r="AK10" s="75" t="str" cm="1">
        <f t="array" aca="1" ref="AK10" ca="1">INDEX('Analysis Result Matrix'!$B$3:$B$52,MATCH(1,('Analysis Result Matrix'!AL$3:AL$52=LARGE('Analysis Result Matrix'!AL$3:AL$52,'Analysis Output Final Result'!$B10))*(COUNTIF('Analysis Output Final Result'!AK$3:AK9,'Analysis Result Matrix'!$B$3:$B$52)=0),0))</f>
        <v>Is the area know for its touristic (e.g. aesthetic) value?</v>
      </c>
      <c r="AL10" s="75" t="str" cm="1">
        <f t="array" aca="1" ref="AL10" ca="1">INDEX('Analysis Result Matrix'!$B$3:$B$52,MATCH(1,('Analysis Result Matrix'!AM$3:AM$52=LARGE('Analysis Result Matrix'!AM$3:AM$52,'Analysis Output Final Result'!$B10))*(COUNTIF('Analysis Output Final Result'!AL$3:AL9,'Analysis Result Matrix'!$B$3:$B$52)=0),0))</f>
        <v>Is the area know for its touristic (e.g. aesthetic) value?</v>
      </c>
      <c r="AM10" s="75" t="str" cm="1">
        <f t="array" aca="1" ref="AM10" ca="1">INDEX('Analysis Result Matrix'!$B$3:$B$52,MATCH(1,('Analysis Result Matrix'!AN$3:AN$52=LARGE('Analysis Result Matrix'!AN$3:AN$52,'Analysis Output Final Result'!$B10))*(COUNTIF('Analysis Output Final Result'!AM$3:AM9,'Analysis Result Matrix'!$B$3:$B$52)=0),0))</f>
        <v>Is the area know for its touristic (e.g. aesthetic) value?</v>
      </c>
      <c r="AN10" s="75" t="str" cm="1">
        <f t="array" aca="1" ref="AN10" ca="1">INDEX('Analysis Result Matrix'!$B$3:$B$52,MATCH(1,('Analysis Result Matrix'!AO$3:AO$52=LARGE('Analysis Result Matrix'!AO$3:AO$52,'Analysis Output Final Result'!$B10))*(COUNTIF('Analysis Output Final Result'!AN$3:AN9,'Analysis Result Matrix'!$B$3:$B$52)=0),0))</f>
        <v>Is the area know for its touristic (e.g. aesthetic) value?</v>
      </c>
      <c r="AO10" s="75" t="str" cm="1">
        <f t="array" aca="1" ref="AO10" ca="1">INDEX('Analysis Result Matrix'!$B$3:$B$52,MATCH(1,('Analysis Result Matrix'!AP$3:AP$52=LARGE('Analysis Result Matrix'!AP$3:AP$52,'Analysis Output Final Result'!$B10))*(COUNTIF('Analysis Output Final Result'!AO$3:AO9,'Analysis Result Matrix'!$B$3:$B$52)=0),0))</f>
        <v>Is the area know for its touristic (e.g. aesthetic) value?</v>
      </c>
      <c r="AP10" s="75" t="str" cm="1">
        <f t="array" aca="1" ref="AP10" ca="1">INDEX('Analysis Result Matrix'!$B$3:$B$52,MATCH(1,('Analysis Result Matrix'!AQ$3:AQ$52=LARGE('Analysis Result Matrix'!AQ$3:AQ$52,'Analysis Output Final Result'!$B10))*(COUNTIF('Analysis Output Final Result'!AP$3:AP9,'Analysis Result Matrix'!$B$3:$B$52)=0),0))</f>
        <v>Is the area know for its touristic (e.g. aesthetic) value?</v>
      </c>
      <c r="AR10" s="94" t="str">
        <f ca="1"/>
        <v>Indicator 6</v>
      </c>
      <c r="AS10" s="7">
        <f ca="1"/>
        <v>0</v>
      </c>
      <c r="AT10" s="9">
        <f ca="1"/>
        <v>0</v>
      </c>
      <c r="AU10" s="9">
        <f ca="1"/>
        <v>0</v>
      </c>
    </row>
    <row r="11" spans="1:48" ht="29.4" customHeight="1" thickTop="1" thickBot="1" x14ac:dyDescent="0.35">
      <c r="A11" s="23" t="s">
        <v>68</v>
      </c>
      <c r="B11" s="23">
        <v>5</v>
      </c>
      <c r="C11" s="75" t="str" cm="1">
        <f t="array" aca="1" ref="C11" ca="1">INDEX('Analysis Result Matrix'!$B$3:$B$52,MATCH(1,('Analysis Result Matrix'!D$3:D$52=LARGE('Analysis Result Matrix'!D$3:D$52,'Analysis Output Final Result'!$B11))*(COUNTIF('Analysis Output Final Result'!C$3:C10,'Analysis Result Matrix'!$B$3:$B$52)=0),0))</f>
        <v>Is the area a key fishing ground?</v>
      </c>
      <c r="D11" s="75" t="str" cm="1">
        <f t="array" aca="1" ref="D11" ca="1">INDEX('Analysis Result Matrix'!$B$3:$B$52,MATCH(1,('Analysis Result Matrix'!E$3:E$52=LARGE('Analysis Result Matrix'!E$3:E$52,'Analysis Output Final Result'!$B11))*(COUNTIF('Analysis Output Final Result'!D$3:D10,'Analysis Result Matrix'!$B$3:$B$52)=0),0))</f>
        <v>Is the area know for its touristic (e.g. aesthetic) value?</v>
      </c>
      <c r="E11" s="75" t="str" cm="1">
        <f t="array" aca="1" ref="E11" ca="1">INDEX('Analysis Result Matrix'!$B$3:$B$52,MATCH(1,('Analysis Result Matrix'!F$3:F$52=LARGE('Analysis Result Matrix'!F$3:F$52,'Analysis Output Final Result'!$B11))*(COUNTIF('Analysis Output Final Result'!E$3:E10,'Analysis Result Matrix'!$B$3:$B$52)=0),0))</f>
        <v>What is the nursery quality of the area?</v>
      </c>
      <c r="F11" s="75" t="str" cm="1">
        <f t="array" aca="1" ref="F11" ca="1">INDEX('Analysis Result Matrix'!$B$3:$B$52,MATCH(1,('Analysis Result Matrix'!G$3:G$52=LARGE('Analysis Result Matrix'!G$3:G$52,'Analysis Output Final Result'!$B11))*(COUNTIF('Analysis Output Final Result'!F$3:F10,'Analysis Result Matrix'!$B$3:$B$52)=0),0))</f>
        <v>Is the area used as important shipping area?</v>
      </c>
      <c r="G11" s="75" t="str" cm="1">
        <f t="array" aca="1" ref="G11" ca="1">INDEX('Analysis Result Matrix'!$B$3:$B$52,MATCH(1,('Analysis Result Matrix'!H$3:H$52=LARGE('Analysis Result Matrix'!H$3:H$52,'Analysis Output Final Result'!$B11))*(COUNTIF('Analysis Output Final Result'!G$3:G10,'Analysis Result Matrix'!$B$3:$B$52)=0),0))</f>
        <v>Is the area used as important shipping area?</v>
      </c>
      <c r="H11" s="75" t="str" cm="1">
        <f t="array" aca="1" ref="H11" ca="1">INDEX('Analysis Result Matrix'!$B$3:$B$52,MATCH(1,('Analysis Result Matrix'!I$3:I$52=LARGE('Analysis Result Matrix'!I$3:I$52,'Analysis Output Final Result'!$B11))*(COUNTIF('Analysis Output Final Result'!H$3:H10,'Analysis Result Matrix'!$B$3:$B$52)=0),0))</f>
        <v>Is the area used as important shipping area?</v>
      </c>
      <c r="I11" s="75" t="str" cm="1">
        <f t="array" aca="1" ref="I11" ca="1">INDEX('Analysis Result Matrix'!$B$3:$B$52,MATCH(1,('Analysis Result Matrix'!J$3:J$52=LARGE('Analysis Result Matrix'!J$3:J$52,'Analysis Output Final Result'!$B11))*(COUNTIF('Analysis Output Final Result'!I$3:I10,'Analysis Result Matrix'!$B$3:$B$52)=0),0))</f>
        <v>Is the area used as important shipping area?</v>
      </c>
      <c r="J11" s="75" t="str" cm="1">
        <f t="array" aca="1" ref="J11" ca="1">INDEX('Analysis Result Matrix'!$B$3:$B$52,MATCH(1,('Analysis Result Matrix'!K$3:K$52=LARGE('Analysis Result Matrix'!K$3:K$52,'Analysis Output Final Result'!$B11))*(COUNTIF('Analysis Output Final Result'!J$3:J10,'Analysis Result Matrix'!$B$3:$B$52)=0),0))</f>
        <v>Is the area used as important shipping area?</v>
      </c>
      <c r="K11" s="75" t="str" cm="1">
        <f t="array" aca="1" ref="K11" ca="1">INDEX('Analysis Result Matrix'!$B$3:$B$52,MATCH(1,('Analysis Result Matrix'!L$3:L$52=LARGE('Analysis Result Matrix'!L$3:L$52,'Analysis Output Final Result'!$B11))*(COUNTIF('Analysis Output Final Result'!K$3:K10,'Analysis Result Matrix'!$B$3:$B$52)=0),0))</f>
        <v>Is the area used as important shipping area?</v>
      </c>
      <c r="L11" s="75" t="str" cm="1">
        <f t="array" aca="1" ref="L11" ca="1">INDEX('Analysis Result Matrix'!$B$3:$B$52,MATCH(1,('Analysis Result Matrix'!M$3:M$52=LARGE('Analysis Result Matrix'!M$3:M$52,'Analysis Output Final Result'!$B11))*(COUNTIF('Analysis Output Final Result'!L$3:L10,'Analysis Result Matrix'!$B$3:$B$52)=0),0))</f>
        <v>Is the area used as important shipping area?</v>
      </c>
      <c r="M11" s="75" t="str" cm="1">
        <f t="array" aca="1" ref="M11" ca="1">INDEX('Analysis Result Matrix'!$B$3:$B$52,MATCH(1,('Analysis Result Matrix'!N$3:N$52=LARGE('Analysis Result Matrix'!N$3:N$52,'Analysis Output Final Result'!$B11))*(COUNTIF('Analysis Output Final Result'!M$3:M10,'Analysis Result Matrix'!$B$3:$B$52)=0),0))</f>
        <v>Is the area used as important shipping area?</v>
      </c>
      <c r="N11" s="75" t="str" cm="1">
        <f t="array" aca="1" ref="N11" ca="1">INDEX('Analysis Result Matrix'!$B$3:$B$52,MATCH(1,('Analysis Result Matrix'!O$3:O$52=LARGE('Analysis Result Matrix'!O$3:O$52,'Analysis Output Final Result'!$B11))*(COUNTIF('Analysis Output Final Result'!N$3:N10,'Analysis Result Matrix'!$B$3:$B$52)=0),0))</f>
        <v>Is the area used as important shipping area?</v>
      </c>
      <c r="O11" s="75" t="str" cm="1">
        <f t="array" aca="1" ref="O11" ca="1">INDEX('Analysis Result Matrix'!$B$3:$B$52,MATCH(1,('Analysis Result Matrix'!P$3:P$52=LARGE('Analysis Result Matrix'!P$3:P$52,'Analysis Output Final Result'!$B11))*(COUNTIF('Analysis Output Final Result'!O$3:O10,'Analysis Result Matrix'!$B$3:$B$52)=0),0))</f>
        <v>Is the area used as important shipping area?</v>
      </c>
      <c r="P11" s="75" t="str" cm="1">
        <f t="array" aca="1" ref="P11" ca="1">INDEX('Analysis Result Matrix'!$B$3:$B$52,MATCH(1,('Analysis Result Matrix'!Q$3:Q$52=LARGE('Analysis Result Matrix'!Q$3:Q$52,'Analysis Output Final Result'!$B11))*(COUNTIF('Analysis Output Final Result'!P$3:P10,'Analysis Result Matrix'!$B$3:$B$52)=0),0))</f>
        <v>Is the area used as important shipping area?</v>
      </c>
      <c r="Q11" s="75" t="str" cm="1">
        <f t="array" aca="1" ref="Q11" ca="1">INDEX('Analysis Result Matrix'!$B$3:$B$52,MATCH(1,('Analysis Result Matrix'!R$3:R$52=LARGE('Analysis Result Matrix'!R$3:R$52,'Analysis Output Final Result'!$B11))*(COUNTIF('Analysis Output Final Result'!Q$3:Q10,'Analysis Result Matrix'!$B$3:$B$52)=0),0))</f>
        <v>Is the area used as important shipping area?</v>
      </c>
      <c r="R11" s="75" t="str" cm="1">
        <f t="array" aca="1" ref="R11" ca="1">INDEX('Analysis Result Matrix'!$B$3:$B$52,MATCH(1,('Analysis Result Matrix'!S$3:S$52=LARGE('Analysis Result Matrix'!S$3:S$52,'Analysis Output Final Result'!$B11))*(COUNTIF('Analysis Output Final Result'!R$3:R10,'Analysis Result Matrix'!$B$3:$B$52)=0),0))</f>
        <v>Is the area used as important shipping area?</v>
      </c>
      <c r="S11" s="75" t="str" cm="1">
        <f t="array" aca="1" ref="S11" ca="1">INDEX('Analysis Result Matrix'!$B$3:$B$52,MATCH(1,('Analysis Result Matrix'!T$3:T$52=LARGE('Analysis Result Matrix'!T$3:T$52,'Analysis Output Final Result'!$B11))*(COUNTIF('Analysis Output Final Result'!S$3:S10,'Analysis Result Matrix'!$B$3:$B$52)=0),0))</f>
        <v>Is the area used as important shipping area?</v>
      </c>
      <c r="T11" s="75" t="str" cm="1">
        <f t="array" aca="1" ref="T11" ca="1">INDEX('Analysis Result Matrix'!$B$3:$B$52,MATCH(1,('Analysis Result Matrix'!U$3:U$52=LARGE('Analysis Result Matrix'!U$3:U$52,'Analysis Output Final Result'!$B11))*(COUNTIF('Analysis Output Final Result'!T$3:T10,'Analysis Result Matrix'!$B$3:$B$52)=0),0))</f>
        <v>Is the area used as important shipping area?</v>
      </c>
      <c r="U11" s="75" t="str" cm="1">
        <f t="array" aca="1" ref="U11" ca="1">INDEX('Analysis Result Matrix'!$B$3:$B$52,MATCH(1,('Analysis Result Matrix'!V$3:V$52=LARGE('Analysis Result Matrix'!V$3:V$52,'Analysis Output Final Result'!$B11))*(COUNTIF('Analysis Output Final Result'!U$3:U10,'Analysis Result Matrix'!$B$3:$B$52)=0),0))</f>
        <v>Is the area used as important shipping area?</v>
      </c>
      <c r="V11" s="75" t="str" cm="1">
        <f t="array" aca="1" ref="V11" ca="1">INDEX('Analysis Result Matrix'!$B$3:$B$52,MATCH(1,('Analysis Result Matrix'!W$3:W$52=LARGE('Analysis Result Matrix'!W$3:W$52,'Analysis Output Final Result'!$B11))*(COUNTIF('Analysis Output Final Result'!V$3:V10,'Analysis Result Matrix'!$B$3:$B$52)=0),0))</f>
        <v>Is the area used as important shipping area?</v>
      </c>
      <c r="W11" s="75" t="str" cm="1">
        <f t="array" aca="1" ref="W11" ca="1">INDEX('Analysis Result Matrix'!$B$3:$B$52,MATCH(1,('Analysis Result Matrix'!X$3:X$52=LARGE('Analysis Result Matrix'!X$3:X$52,'Analysis Output Final Result'!$B11))*(COUNTIF('Analysis Output Final Result'!W$3:W10,'Analysis Result Matrix'!$B$3:$B$52)=0),0))</f>
        <v>Is the area used as important shipping area?</v>
      </c>
      <c r="X11" s="75" t="str" cm="1">
        <f t="array" aca="1" ref="X11" ca="1">INDEX('Analysis Result Matrix'!$B$3:$B$52,MATCH(1,('Analysis Result Matrix'!Y$3:Y$52=LARGE('Analysis Result Matrix'!Y$3:Y$52,'Analysis Output Final Result'!$B11))*(COUNTIF('Analysis Output Final Result'!X$3:X10,'Analysis Result Matrix'!$B$3:$B$52)=0),0))</f>
        <v>Is the area used as important shipping area?</v>
      </c>
      <c r="Y11" s="75" t="str" cm="1">
        <f t="array" aca="1" ref="Y11" ca="1">INDEX('Analysis Result Matrix'!$B$3:$B$52,MATCH(1,('Analysis Result Matrix'!Z$3:Z$52=LARGE('Analysis Result Matrix'!Z$3:Z$52,'Analysis Output Final Result'!$B11))*(COUNTIF('Analysis Output Final Result'!Y$3:Y10,'Analysis Result Matrix'!$B$3:$B$52)=0),0))</f>
        <v>Is the area used as important shipping area?</v>
      </c>
      <c r="Z11" s="75" t="str" cm="1">
        <f t="array" aca="1" ref="Z11" ca="1">INDEX('Analysis Result Matrix'!$B$3:$B$52,MATCH(1,('Analysis Result Matrix'!AA$3:AA$52=LARGE('Analysis Result Matrix'!AA$3:AA$52,'Analysis Output Final Result'!$B11))*(COUNTIF('Analysis Output Final Result'!Z$3:Z10,'Analysis Result Matrix'!$B$3:$B$52)=0),0))</f>
        <v>Is the area used as important shipping area?</v>
      </c>
      <c r="AA11" s="75" t="str" cm="1">
        <f t="array" aca="1" ref="AA11" ca="1">INDEX('Analysis Result Matrix'!$B$3:$B$52,MATCH(1,('Analysis Result Matrix'!AB$3:AB$52=LARGE('Analysis Result Matrix'!AB$3:AB$52,'Analysis Output Final Result'!$B11))*(COUNTIF('Analysis Output Final Result'!AA$3:AA10,'Analysis Result Matrix'!$B$3:$B$52)=0),0))</f>
        <v>Is the area used as important shipping area?</v>
      </c>
      <c r="AB11" s="75" t="str" cm="1">
        <f t="array" aca="1" ref="AB11" ca="1">INDEX('Analysis Result Matrix'!$B$3:$B$52,MATCH(1,('Analysis Result Matrix'!AC$3:AC$52=LARGE('Analysis Result Matrix'!AC$3:AC$52,'Analysis Output Final Result'!$B11))*(COUNTIF('Analysis Output Final Result'!AB$3:AB10,'Analysis Result Matrix'!$B$3:$B$52)=0),0))</f>
        <v>Is the area used as important shipping area?</v>
      </c>
      <c r="AC11" s="75" t="str" cm="1">
        <f t="array" aca="1" ref="AC11" ca="1">INDEX('Analysis Result Matrix'!$B$3:$B$52,MATCH(1,('Analysis Result Matrix'!AD$3:AD$52=LARGE('Analysis Result Matrix'!AD$3:AD$52,'Analysis Output Final Result'!$B11))*(COUNTIF('Analysis Output Final Result'!AC$3:AC10,'Analysis Result Matrix'!$B$3:$B$52)=0),0))</f>
        <v>Is the area used as important shipping area?</v>
      </c>
      <c r="AD11" s="75" t="str" cm="1">
        <f t="array" aca="1" ref="AD11" ca="1">INDEX('Analysis Result Matrix'!$B$3:$B$52,MATCH(1,('Analysis Result Matrix'!AE$3:AE$52=LARGE('Analysis Result Matrix'!AE$3:AE$52,'Analysis Output Final Result'!$B11))*(COUNTIF('Analysis Output Final Result'!AD$3:AD10,'Analysis Result Matrix'!$B$3:$B$52)=0),0))</f>
        <v>Is the area used as important shipping area?</v>
      </c>
      <c r="AE11" s="75" t="str" cm="1">
        <f t="array" aca="1" ref="AE11" ca="1">INDEX('Analysis Result Matrix'!$B$3:$B$52,MATCH(1,('Analysis Result Matrix'!AF$3:AF$52=LARGE('Analysis Result Matrix'!AF$3:AF$52,'Analysis Output Final Result'!$B11))*(COUNTIF('Analysis Output Final Result'!AE$3:AE10,'Analysis Result Matrix'!$B$3:$B$52)=0),0))</f>
        <v>Is the area used as important shipping area?</v>
      </c>
      <c r="AF11" s="75" t="str" cm="1">
        <f t="array" aca="1" ref="AF11" ca="1">INDEX('Analysis Result Matrix'!$B$3:$B$52,MATCH(1,('Analysis Result Matrix'!AG$3:AG$52=LARGE('Analysis Result Matrix'!AG$3:AG$52,'Analysis Output Final Result'!$B11))*(COUNTIF('Analysis Output Final Result'!AF$3:AF10,'Analysis Result Matrix'!$B$3:$B$52)=0),0))</f>
        <v>Is the area used as important shipping area?</v>
      </c>
      <c r="AG11" s="75" t="str" cm="1">
        <f t="array" aca="1" ref="AG11" ca="1">INDEX('Analysis Result Matrix'!$B$3:$B$52,MATCH(1,('Analysis Result Matrix'!AH$3:AH$52=LARGE('Analysis Result Matrix'!AH$3:AH$52,'Analysis Output Final Result'!$B11))*(COUNTIF('Analysis Output Final Result'!AG$3:AG10,'Analysis Result Matrix'!$B$3:$B$52)=0),0))</f>
        <v>Is the area used as important shipping area?</v>
      </c>
      <c r="AH11" s="75" t="str" cm="1">
        <f t="array" aca="1" ref="AH11" ca="1">INDEX('Analysis Result Matrix'!$B$3:$B$52,MATCH(1,('Analysis Result Matrix'!AI$3:AI$52=LARGE('Analysis Result Matrix'!AI$3:AI$52,'Analysis Output Final Result'!$B11))*(COUNTIF('Analysis Output Final Result'!AH$3:AH10,'Analysis Result Matrix'!$B$3:$B$52)=0),0))</f>
        <v>Is the area used as important shipping area?</v>
      </c>
      <c r="AI11" s="75" t="str" cm="1">
        <f t="array" aca="1" ref="AI11" ca="1">INDEX('Analysis Result Matrix'!$B$3:$B$52,MATCH(1,('Analysis Result Matrix'!AJ$3:AJ$52=LARGE('Analysis Result Matrix'!AJ$3:AJ$52,'Analysis Output Final Result'!$B11))*(COUNTIF('Analysis Output Final Result'!AI$3:AI10,'Analysis Result Matrix'!$B$3:$B$52)=0),0))</f>
        <v>Is the area used as important shipping area?</v>
      </c>
      <c r="AJ11" s="75" t="str" cm="1">
        <f t="array" aca="1" ref="AJ11" ca="1">INDEX('Analysis Result Matrix'!$B$3:$B$52,MATCH(1,('Analysis Result Matrix'!AK$3:AK$52=LARGE('Analysis Result Matrix'!AK$3:AK$52,'Analysis Output Final Result'!$B11))*(COUNTIF('Analysis Output Final Result'!AJ$3:AJ10,'Analysis Result Matrix'!$B$3:$B$52)=0),0))</f>
        <v>Is the area used as important shipping area?</v>
      </c>
      <c r="AK11" s="75" t="str" cm="1">
        <f t="array" aca="1" ref="AK11" ca="1">INDEX('Analysis Result Matrix'!$B$3:$B$52,MATCH(1,('Analysis Result Matrix'!AL$3:AL$52=LARGE('Analysis Result Matrix'!AL$3:AL$52,'Analysis Output Final Result'!$B11))*(COUNTIF('Analysis Output Final Result'!AK$3:AK10,'Analysis Result Matrix'!$B$3:$B$52)=0),0))</f>
        <v>Is the area used as important shipping area?</v>
      </c>
      <c r="AL11" s="75" t="str" cm="1">
        <f t="array" aca="1" ref="AL11" ca="1">INDEX('Analysis Result Matrix'!$B$3:$B$52,MATCH(1,('Analysis Result Matrix'!AM$3:AM$52=LARGE('Analysis Result Matrix'!AM$3:AM$52,'Analysis Output Final Result'!$B11))*(COUNTIF('Analysis Output Final Result'!AL$3:AL10,'Analysis Result Matrix'!$B$3:$B$52)=0),0))</f>
        <v>Is the area used as important shipping area?</v>
      </c>
      <c r="AM11" s="75" t="str" cm="1">
        <f t="array" aca="1" ref="AM11" ca="1">INDEX('Analysis Result Matrix'!$B$3:$B$52,MATCH(1,('Analysis Result Matrix'!AN$3:AN$52=LARGE('Analysis Result Matrix'!AN$3:AN$52,'Analysis Output Final Result'!$B11))*(COUNTIF('Analysis Output Final Result'!AM$3:AM10,'Analysis Result Matrix'!$B$3:$B$52)=0),0))</f>
        <v>Is the area used as important shipping area?</v>
      </c>
      <c r="AN11" s="75" t="str" cm="1">
        <f t="array" aca="1" ref="AN11" ca="1">INDEX('Analysis Result Matrix'!$B$3:$B$52,MATCH(1,('Analysis Result Matrix'!AO$3:AO$52=LARGE('Analysis Result Matrix'!AO$3:AO$52,'Analysis Output Final Result'!$B11))*(COUNTIF('Analysis Output Final Result'!AN$3:AN10,'Analysis Result Matrix'!$B$3:$B$52)=0),0))</f>
        <v>Is the area used as important shipping area?</v>
      </c>
      <c r="AO11" s="75" t="str" cm="1">
        <f t="array" aca="1" ref="AO11" ca="1">INDEX('Analysis Result Matrix'!$B$3:$B$52,MATCH(1,('Analysis Result Matrix'!AP$3:AP$52=LARGE('Analysis Result Matrix'!AP$3:AP$52,'Analysis Output Final Result'!$B11))*(COUNTIF('Analysis Output Final Result'!AO$3:AO10,'Analysis Result Matrix'!$B$3:$B$52)=0),0))</f>
        <v>Is the area used as important shipping area?</v>
      </c>
      <c r="AP11" s="75" t="str" cm="1">
        <f t="array" aca="1" ref="AP11" ca="1">INDEX('Analysis Result Matrix'!$B$3:$B$52,MATCH(1,('Analysis Result Matrix'!AQ$3:AQ$52=LARGE('Analysis Result Matrix'!AQ$3:AQ$52,'Analysis Output Final Result'!$B11))*(COUNTIF('Analysis Output Final Result'!AP$3:AP10,'Analysis Result Matrix'!$B$3:$B$52)=0),0))</f>
        <v>Is the area used as important shipping area?</v>
      </c>
      <c r="AR11" s="94" t="str">
        <f ca="1"/>
        <v>Indicator 7</v>
      </c>
      <c r="AS11" s="7">
        <f ca="1"/>
        <v>0</v>
      </c>
      <c r="AT11" s="9">
        <f ca="1"/>
        <v>0</v>
      </c>
      <c r="AU11" s="9">
        <f ca="1"/>
        <v>0</v>
      </c>
    </row>
    <row r="12" spans="1:48" ht="29.4" customHeight="1" thickTop="1" thickBot="1" x14ac:dyDescent="0.3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R12" s="94" t="str">
        <f ca="1"/>
        <v>Indicator 8</v>
      </c>
      <c r="AS12" s="7">
        <f ca="1"/>
        <v>0</v>
      </c>
      <c r="AT12" s="9">
        <f ca="1"/>
        <v>0</v>
      </c>
      <c r="AU12" s="9">
        <f ca="1"/>
        <v>0</v>
      </c>
    </row>
    <row r="13" spans="1:48" ht="14.4" customHeight="1" thickTop="1" thickBot="1" x14ac:dyDescent="0.35">
      <c r="A13" s="24" t="s">
        <v>64</v>
      </c>
      <c r="B13" s="24">
        <v>1</v>
      </c>
      <c r="C13" s="75" t="str" cm="1">
        <f t="array" aca="1" ref="C13" ca="1">INDEX('Analysis Result Matrix'!$B$3:$B$52,MATCH(1,('Analysis Result Matrix'!D$3:D$52=SMALL('Analysis Result Matrix'!D$3:D$52,'Analysis Output Final Result'!$B13))*(COUNTIF('Analysis Output Final Result'!C$12:C12,'Analysis Result Matrix'!$B$3:$B$52)=0),0))</f>
        <v>Question 7</v>
      </c>
      <c r="D13" s="75" t="str" cm="1">
        <f t="array" aca="1" ref="D13" ca="1">INDEX('Analysis Result Matrix'!$B$3:$B$52,MATCH(1,('Analysis Result Matrix'!E$3:E$52=SMALL('Analysis Result Matrix'!E$3:E$52,'Analysis Output Final Result'!$B13))*(COUNTIF('Analysis Output Final Result'!D$12:D12,'Analysis Result Matrix'!$B$3:$B$52)=0),0))</f>
        <v>Question 7</v>
      </c>
      <c r="E13" s="75" t="str" cm="1">
        <f t="array" aca="1" ref="E13" ca="1">INDEX('Analysis Result Matrix'!$B$3:$B$52,MATCH(1,('Analysis Result Matrix'!F$3:F$52=SMALL('Analysis Result Matrix'!F$3:F$52,'Analysis Output Final Result'!$B13))*(COUNTIF('Analysis Output Final Result'!E$12:E12,'Analysis Result Matrix'!$B$3:$B$52)=0),0))</f>
        <v>Is the area a key fishing ground?</v>
      </c>
      <c r="F13" s="75" t="str" cm="1">
        <f t="array" aca="1" ref="F13" ca="1">INDEX('Analysis Result Matrix'!$B$3:$B$52,MATCH(1,('Analysis Result Matrix'!G$3:G$52=SMALL('Analysis Result Matrix'!G$3:G$52,'Analysis Output Final Result'!$B13))*(COUNTIF('Analysis Output Final Result'!F$12:F12,'Analysis Result Matrix'!$B$3:$B$52)=0),0))</f>
        <v>Question 7</v>
      </c>
      <c r="G13" s="75" t="str" cm="1">
        <f t="array" aca="1" ref="G13" ca="1">INDEX('Analysis Result Matrix'!$B$3:$B$52,MATCH(1,('Analysis Result Matrix'!H$3:H$52=SMALL('Analysis Result Matrix'!H$3:H$52,'Analysis Output Final Result'!$B13))*(COUNTIF('Analysis Output Final Result'!G$12:G12,'Analysis Result Matrix'!$B$3:$B$52)=0),0))</f>
        <v>Question 7</v>
      </c>
      <c r="H13" s="75" t="str" cm="1">
        <f t="array" aca="1" ref="H13" ca="1">INDEX('Analysis Result Matrix'!$B$3:$B$52,MATCH(1,('Analysis Result Matrix'!I$3:I$52=SMALL('Analysis Result Matrix'!I$3:I$52,'Analysis Output Final Result'!$B13))*(COUNTIF('Analysis Output Final Result'!H$12:H12,'Analysis Result Matrix'!$B$3:$B$52)=0),0))</f>
        <v>Is the area a key fishing ground?</v>
      </c>
      <c r="I13" s="75" t="str" cm="1">
        <f t="array" aca="1" ref="I13" ca="1">INDEX('Analysis Result Matrix'!$B$3:$B$52,MATCH(1,('Analysis Result Matrix'!J$3:J$52=SMALL('Analysis Result Matrix'!J$3:J$52,'Analysis Output Final Result'!$B13))*(COUNTIF('Analysis Output Final Result'!I$12:I12,'Analysis Result Matrix'!$B$3:$B$52)=0),0))</f>
        <v>Is the area a key fishing ground?</v>
      </c>
      <c r="J13" s="75" t="str" cm="1">
        <f t="array" aca="1" ref="J13" ca="1">INDEX('Analysis Result Matrix'!$B$3:$B$52,MATCH(1,('Analysis Result Matrix'!K$3:K$52=SMALL('Analysis Result Matrix'!K$3:K$52,'Analysis Output Final Result'!$B13))*(COUNTIF('Analysis Output Final Result'!J$12:J12,'Analysis Result Matrix'!$B$3:$B$52)=0),0))</f>
        <v>Is the area a key fishing ground?</v>
      </c>
      <c r="K13" s="75" t="str" cm="1">
        <f t="array" aca="1" ref="K13" ca="1">INDEX('Analysis Result Matrix'!$B$3:$B$52,MATCH(1,('Analysis Result Matrix'!L$3:L$52=SMALL('Analysis Result Matrix'!L$3:L$52,'Analysis Output Final Result'!$B13))*(COUNTIF('Analysis Output Final Result'!K$12:K12,'Analysis Result Matrix'!$B$3:$B$52)=0),0))</f>
        <v>Is the area a key fishing ground?</v>
      </c>
      <c r="L13" s="75" t="str" cm="1">
        <f t="array" aca="1" ref="L13" ca="1">INDEX('Analysis Result Matrix'!$B$3:$B$52,MATCH(1,('Analysis Result Matrix'!M$3:M$52=SMALL('Analysis Result Matrix'!M$3:M$52,'Analysis Output Final Result'!$B13))*(COUNTIF('Analysis Output Final Result'!L$12:L12,'Analysis Result Matrix'!$B$3:$B$52)=0),0))</f>
        <v>Is the area a key fishing ground?</v>
      </c>
      <c r="M13" s="75" t="str" cm="1">
        <f t="array" aca="1" ref="M13" ca="1">INDEX('Analysis Result Matrix'!$B$3:$B$52,MATCH(1,('Analysis Result Matrix'!N$3:N$52=SMALL('Analysis Result Matrix'!N$3:N$52,'Analysis Output Final Result'!$B13))*(COUNTIF('Analysis Output Final Result'!M$12:M12,'Analysis Result Matrix'!$B$3:$B$52)=0),0))</f>
        <v>Is the area a key fishing ground?</v>
      </c>
      <c r="N13" s="75" t="str" cm="1">
        <f t="array" aca="1" ref="N13" ca="1">INDEX('Analysis Result Matrix'!$B$3:$B$52,MATCH(1,('Analysis Result Matrix'!O$3:O$52=SMALL('Analysis Result Matrix'!O$3:O$52,'Analysis Output Final Result'!$B13))*(COUNTIF('Analysis Output Final Result'!N$12:N12,'Analysis Result Matrix'!$B$3:$B$52)=0),0))</f>
        <v>Is the area a key fishing ground?</v>
      </c>
      <c r="O13" s="75" t="str" cm="1">
        <f t="array" aca="1" ref="O13" ca="1">INDEX('Analysis Result Matrix'!$B$3:$B$52,MATCH(1,('Analysis Result Matrix'!P$3:P$52=SMALL('Analysis Result Matrix'!P$3:P$52,'Analysis Output Final Result'!$B13))*(COUNTIF('Analysis Output Final Result'!O$12:O12,'Analysis Result Matrix'!$B$3:$B$52)=0),0))</f>
        <v>Is the area a key fishing ground?</v>
      </c>
      <c r="P13" s="75" t="str" cm="1">
        <f t="array" aca="1" ref="P13" ca="1">INDEX('Analysis Result Matrix'!$B$3:$B$52,MATCH(1,('Analysis Result Matrix'!Q$3:Q$52=SMALL('Analysis Result Matrix'!Q$3:Q$52,'Analysis Output Final Result'!$B13))*(COUNTIF('Analysis Output Final Result'!P$12:P12,'Analysis Result Matrix'!$B$3:$B$52)=0),0))</f>
        <v>Is the area a key fishing ground?</v>
      </c>
      <c r="Q13" s="75" t="str" cm="1">
        <f t="array" aca="1" ref="Q13" ca="1">INDEX('Analysis Result Matrix'!$B$3:$B$52,MATCH(1,('Analysis Result Matrix'!R$3:R$52=SMALL('Analysis Result Matrix'!R$3:R$52,'Analysis Output Final Result'!$B13))*(COUNTIF('Analysis Output Final Result'!Q$12:Q12,'Analysis Result Matrix'!$B$3:$B$52)=0),0))</f>
        <v>Is the area a key fishing ground?</v>
      </c>
      <c r="R13" s="75" t="str" cm="1">
        <f t="array" aca="1" ref="R13" ca="1">INDEX('Analysis Result Matrix'!$B$3:$B$52,MATCH(1,('Analysis Result Matrix'!S$3:S$52=SMALL('Analysis Result Matrix'!S$3:S$52,'Analysis Output Final Result'!$B13))*(COUNTIF('Analysis Output Final Result'!R$12:R12,'Analysis Result Matrix'!$B$3:$B$52)=0),0))</f>
        <v>Is the area a key fishing ground?</v>
      </c>
      <c r="S13" s="75" t="str" cm="1">
        <f t="array" aca="1" ref="S13" ca="1">INDEX('Analysis Result Matrix'!$B$3:$B$52,MATCH(1,('Analysis Result Matrix'!T$3:T$52=SMALL('Analysis Result Matrix'!T$3:T$52,'Analysis Output Final Result'!$B13))*(COUNTIF('Analysis Output Final Result'!S$12:S12,'Analysis Result Matrix'!$B$3:$B$52)=0),0))</f>
        <v>Is the area a key fishing ground?</v>
      </c>
      <c r="T13" s="75" t="str" cm="1">
        <f t="array" aca="1" ref="T13" ca="1">INDEX('Analysis Result Matrix'!$B$3:$B$52,MATCH(1,('Analysis Result Matrix'!U$3:U$52=SMALL('Analysis Result Matrix'!U$3:U$52,'Analysis Output Final Result'!$B13))*(COUNTIF('Analysis Output Final Result'!T$12:T12,'Analysis Result Matrix'!$B$3:$B$52)=0),0))</f>
        <v>Is the area a key fishing ground?</v>
      </c>
      <c r="U13" s="75" t="str" cm="1">
        <f t="array" aca="1" ref="U13" ca="1">INDEX('Analysis Result Matrix'!$B$3:$B$52,MATCH(1,('Analysis Result Matrix'!V$3:V$52=SMALL('Analysis Result Matrix'!V$3:V$52,'Analysis Output Final Result'!$B13))*(COUNTIF('Analysis Output Final Result'!U$12:U12,'Analysis Result Matrix'!$B$3:$B$52)=0),0))</f>
        <v>Is the area a key fishing ground?</v>
      </c>
      <c r="V13" s="75" t="str" cm="1">
        <f t="array" aca="1" ref="V13" ca="1">INDEX('Analysis Result Matrix'!$B$3:$B$52,MATCH(1,('Analysis Result Matrix'!W$3:W$52=SMALL('Analysis Result Matrix'!W$3:W$52,'Analysis Output Final Result'!$B13))*(COUNTIF('Analysis Output Final Result'!V$12:V12,'Analysis Result Matrix'!$B$3:$B$52)=0),0))</f>
        <v>Is the area a key fishing ground?</v>
      </c>
      <c r="W13" s="75" t="str" cm="1">
        <f t="array" aca="1" ref="W13" ca="1">INDEX('Analysis Result Matrix'!$B$3:$B$52,MATCH(1,('Analysis Result Matrix'!X$3:X$52=SMALL('Analysis Result Matrix'!X$3:X$52,'Analysis Output Final Result'!$B13))*(COUNTIF('Analysis Output Final Result'!W$12:W12,'Analysis Result Matrix'!$B$3:$B$52)=0),0))</f>
        <v>Is the area a key fishing ground?</v>
      </c>
      <c r="X13" s="75" t="str" cm="1">
        <f t="array" aca="1" ref="X13" ca="1">INDEX('Analysis Result Matrix'!$B$3:$B$52,MATCH(1,('Analysis Result Matrix'!Y$3:Y$52=SMALL('Analysis Result Matrix'!Y$3:Y$52,'Analysis Output Final Result'!$B13))*(COUNTIF('Analysis Output Final Result'!X$12:X12,'Analysis Result Matrix'!$B$3:$B$52)=0),0))</f>
        <v>Is the area a key fishing ground?</v>
      </c>
      <c r="Y13" s="75" t="str" cm="1">
        <f t="array" aca="1" ref="Y13" ca="1">INDEX('Analysis Result Matrix'!$B$3:$B$52,MATCH(1,('Analysis Result Matrix'!Z$3:Z$52=SMALL('Analysis Result Matrix'!Z$3:Z$52,'Analysis Output Final Result'!$B13))*(COUNTIF('Analysis Output Final Result'!Y$12:Y12,'Analysis Result Matrix'!$B$3:$B$52)=0),0))</f>
        <v>Is the area a key fishing ground?</v>
      </c>
      <c r="Z13" s="75" t="str" cm="1">
        <f t="array" aca="1" ref="Z13" ca="1">INDEX('Analysis Result Matrix'!$B$3:$B$52,MATCH(1,('Analysis Result Matrix'!AA$3:AA$52=SMALL('Analysis Result Matrix'!AA$3:AA$52,'Analysis Output Final Result'!$B13))*(COUNTIF('Analysis Output Final Result'!Z$12:Z12,'Analysis Result Matrix'!$B$3:$B$52)=0),0))</f>
        <v>Is the area a key fishing ground?</v>
      </c>
      <c r="AA13" s="75" t="str" cm="1">
        <f t="array" aca="1" ref="AA13" ca="1">INDEX('Analysis Result Matrix'!$B$3:$B$52,MATCH(1,('Analysis Result Matrix'!AB$3:AB$52=SMALL('Analysis Result Matrix'!AB$3:AB$52,'Analysis Output Final Result'!$B13))*(COUNTIF('Analysis Output Final Result'!AA$12:AA12,'Analysis Result Matrix'!$B$3:$B$52)=0),0))</f>
        <v>Is the area a key fishing ground?</v>
      </c>
      <c r="AB13" s="75" t="str" cm="1">
        <f t="array" aca="1" ref="AB13" ca="1">INDEX('Analysis Result Matrix'!$B$3:$B$52,MATCH(1,('Analysis Result Matrix'!AC$3:AC$52=SMALL('Analysis Result Matrix'!AC$3:AC$52,'Analysis Output Final Result'!$B13))*(COUNTIF('Analysis Output Final Result'!AB$12:AB12,'Analysis Result Matrix'!$B$3:$B$52)=0),0))</f>
        <v>Is the area a key fishing ground?</v>
      </c>
      <c r="AC13" s="75" t="str" cm="1">
        <f t="array" aca="1" ref="AC13" ca="1">INDEX('Analysis Result Matrix'!$B$3:$B$52,MATCH(1,('Analysis Result Matrix'!AD$3:AD$52=SMALL('Analysis Result Matrix'!AD$3:AD$52,'Analysis Output Final Result'!$B13))*(COUNTIF('Analysis Output Final Result'!AC$12:AC12,'Analysis Result Matrix'!$B$3:$B$52)=0),0))</f>
        <v>Is the area a key fishing ground?</v>
      </c>
      <c r="AD13" s="75" t="str" cm="1">
        <f t="array" aca="1" ref="AD13" ca="1">INDEX('Analysis Result Matrix'!$B$3:$B$52,MATCH(1,('Analysis Result Matrix'!AE$3:AE$52=SMALL('Analysis Result Matrix'!AE$3:AE$52,'Analysis Output Final Result'!$B13))*(COUNTIF('Analysis Output Final Result'!AD$12:AD12,'Analysis Result Matrix'!$B$3:$B$52)=0),0))</f>
        <v>Is the area a key fishing ground?</v>
      </c>
      <c r="AE13" s="75" t="str" cm="1">
        <f t="array" aca="1" ref="AE13" ca="1">INDEX('Analysis Result Matrix'!$B$3:$B$52,MATCH(1,('Analysis Result Matrix'!AF$3:AF$52=SMALL('Analysis Result Matrix'!AF$3:AF$52,'Analysis Output Final Result'!$B13))*(COUNTIF('Analysis Output Final Result'!AE$12:AE12,'Analysis Result Matrix'!$B$3:$B$52)=0),0))</f>
        <v>Is the area a key fishing ground?</v>
      </c>
      <c r="AF13" s="75" t="str" cm="1">
        <f t="array" aca="1" ref="AF13" ca="1">INDEX('Analysis Result Matrix'!$B$3:$B$52,MATCH(1,('Analysis Result Matrix'!AG$3:AG$52=SMALL('Analysis Result Matrix'!AG$3:AG$52,'Analysis Output Final Result'!$B13))*(COUNTIF('Analysis Output Final Result'!AF$12:AF12,'Analysis Result Matrix'!$B$3:$B$52)=0),0))</f>
        <v>Is the area a key fishing ground?</v>
      </c>
      <c r="AG13" s="75" t="str" cm="1">
        <f t="array" aca="1" ref="AG13" ca="1">INDEX('Analysis Result Matrix'!$B$3:$B$52,MATCH(1,('Analysis Result Matrix'!AH$3:AH$52=SMALL('Analysis Result Matrix'!AH$3:AH$52,'Analysis Output Final Result'!$B13))*(COUNTIF('Analysis Output Final Result'!AG$12:AG12,'Analysis Result Matrix'!$B$3:$B$52)=0),0))</f>
        <v>Is the area a key fishing ground?</v>
      </c>
      <c r="AH13" s="75" t="str" cm="1">
        <f t="array" aca="1" ref="AH13" ca="1">INDEX('Analysis Result Matrix'!$B$3:$B$52,MATCH(1,('Analysis Result Matrix'!AI$3:AI$52=SMALL('Analysis Result Matrix'!AI$3:AI$52,'Analysis Output Final Result'!$B13))*(COUNTIF('Analysis Output Final Result'!AH$12:AH12,'Analysis Result Matrix'!$B$3:$B$52)=0),0))</f>
        <v>Is the area a key fishing ground?</v>
      </c>
      <c r="AI13" s="75" t="str" cm="1">
        <f t="array" aca="1" ref="AI13" ca="1">INDEX('Analysis Result Matrix'!$B$3:$B$52,MATCH(1,('Analysis Result Matrix'!AJ$3:AJ$52=SMALL('Analysis Result Matrix'!AJ$3:AJ$52,'Analysis Output Final Result'!$B13))*(COUNTIF('Analysis Output Final Result'!AI$12:AI12,'Analysis Result Matrix'!$B$3:$B$52)=0),0))</f>
        <v>Is the area a key fishing ground?</v>
      </c>
      <c r="AJ13" s="75" t="str" cm="1">
        <f t="array" aca="1" ref="AJ13" ca="1">INDEX('Analysis Result Matrix'!$B$3:$B$52,MATCH(1,('Analysis Result Matrix'!AK$3:AK$52=SMALL('Analysis Result Matrix'!AK$3:AK$52,'Analysis Output Final Result'!$B13))*(COUNTIF('Analysis Output Final Result'!AJ$12:AJ12,'Analysis Result Matrix'!$B$3:$B$52)=0),0))</f>
        <v>Is the area a key fishing ground?</v>
      </c>
      <c r="AK13" s="75" t="str" cm="1">
        <f t="array" aca="1" ref="AK13" ca="1">INDEX('Analysis Result Matrix'!$B$3:$B$52,MATCH(1,('Analysis Result Matrix'!AL$3:AL$52=SMALL('Analysis Result Matrix'!AL$3:AL$52,'Analysis Output Final Result'!$B13))*(COUNTIF('Analysis Output Final Result'!AK$12:AK12,'Analysis Result Matrix'!$B$3:$B$52)=0),0))</f>
        <v>Is the area a key fishing ground?</v>
      </c>
      <c r="AL13" s="75" t="str" cm="1">
        <f t="array" aca="1" ref="AL13" ca="1">INDEX('Analysis Result Matrix'!$B$3:$B$52,MATCH(1,('Analysis Result Matrix'!AM$3:AM$52=SMALL('Analysis Result Matrix'!AM$3:AM$52,'Analysis Output Final Result'!$B13))*(COUNTIF('Analysis Output Final Result'!AL$12:AL12,'Analysis Result Matrix'!$B$3:$B$52)=0),0))</f>
        <v>Is the area a key fishing ground?</v>
      </c>
      <c r="AM13" s="75" t="str" cm="1">
        <f t="array" aca="1" ref="AM13" ca="1">INDEX('Analysis Result Matrix'!$B$3:$B$52,MATCH(1,('Analysis Result Matrix'!AN$3:AN$52=SMALL('Analysis Result Matrix'!AN$3:AN$52,'Analysis Output Final Result'!$B13))*(COUNTIF('Analysis Output Final Result'!AM$12:AM12,'Analysis Result Matrix'!$B$3:$B$52)=0),0))</f>
        <v>Is the area a key fishing ground?</v>
      </c>
      <c r="AN13" s="75" t="str" cm="1">
        <f t="array" aca="1" ref="AN13" ca="1">INDEX('Analysis Result Matrix'!$B$3:$B$52,MATCH(1,('Analysis Result Matrix'!AO$3:AO$52=SMALL('Analysis Result Matrix'!AO$3:AO$52,'Analysis Output Final Result'!$B13))*(COUNTIF('Analysis Output Final Result'!AN$12:AN12,'Analysis Result Matrix'!$B$3:$B$52)=0),0))</f>
        <v>Is the area a key fishing ground?</v>
      </c>
      <c r="AO13" s="75" t="str" cm="1">
        <f t="array" aca="1" ref="AO13" ca="1">INDEX('Analysis Result Matrix'!$B$3:$B$52,MATCH(1,('Analysis Result Matrix'!AP$3:AP$52=SMALL('Analysis Result Matrix'!AP$3:AP$52,'Analysis Output Final Result'!$B13))*(COUNTIF('Analysis Output Final Result'!AO$12:AO12,'Analysis Result Matrix'!$B$3:$B$52)=0),0))</f>
        <v>Is the area a key fishing ground?</v>
      </c>
      <c r="AP13" s="75" t="str" cm="1">
        <f t="array" aca="1" ref="AP13" ca="1">INDEX('Analysis Result Matrix'!$B$3:$B$52,MATCH(1,('Analysis Result Matrix'!AQ$3:AQ$52=SMALL('Analysis Result Matrix'!AQ$3:AQ$52,'Analysis Output Final Result'!$B13))*(COUNTIF('Analysis Output Final Result'!AP$12:AP12,'Analysis Result Matrix'!$B$3:$B$52)=0),0))</f>
        <v>Is the area a key fishing ground?</v>
      </c>
      <c r="AR13" s="94" t="str">
        <f ca="1"/>
        <v>Indicator 9</v>
      </c>
      <c r="AS13" s="7">
        <f ca="1"/>
        <v>0</v>
      </c>
      <c r="AT13" s="9">
        <f ca="1"/>
        <v>0</v>
      </c>
      <c r="AU13" s="9">
        <f ca="1"/>
        <v>0</v>
      </c>
    </row>
    <row r="14" spans="1:48" ht="26.4" customHeight="1" thickTop="1" thickBot="1" x14ac:dyDescent="0.35">
      <c r="A14" s="24" t="s">
        <v>61</v>
      </c>
      <c r="B14" s="24">
        <v>2</v>
      </c>
      <c r="C14" s="75" t="str" cm="1">
        <f t="array" aca="1" ref="C14" ca="1">INDEX('Analysis Result Matrix'!$B$3:$B$52,MATCH(1,('Analysis Result Matrix'!D$3:D$52=SMALL('Analysis Result Matrix'!D$3:D$52,'Analysis Output Final Result'!$B14))*(COUNTIF('Analysis Output Final Result'!C$12:C13,'Analysis Result Matrix'!$B$3:$B$52)=0),0))</f>
        <v>Question 8</v>
      </c>
      <c r="D14" s="75" t="str" cm="1">
        <f t="array" aca="1" ref="D14" ca="1">INDEX('Analysis Result Matrix'!$B$3:$B$52,MATCH(1,('Analysis Result Matrix'!E$3:E$52=SMALL('Analysis Result Matrix'!E$3:E$52,'Analysis Output Final Result'!$B14))*(COUNTIF('Analysis Output Final Result'!D$12:D13,'Analysis Result Matrix'!$B$3:$B$52)=0),0))</f>
        <v>Question 8</v>
      </c>
      <c r="E14" s="75" t="str" cm="1">
        <f t="array" aca="1" ref="E14" ca="1">INDEX('Analysis Result Matrix'!$B$3:$B$52,MATCH(1,('Analysis Result Matrix'!F$3:F$52=SMALL('Analysis Result Matrix'!F$3:F$52,'Analysis Output Final Result'!$B14))*(COUNTIF('Analysis Output Final Result'!E$12:E13,'Analysis Result Matrix'!$B$3:$B$52)=0),0))</f>
        <v>Is the area important for biodiversity?</v>
      </c>
      <c r="F14" s="75" t="str" cm="1">
        <f t="array" aca="1" ref="F14" ca="1">INDEX('Analysis Result Matrix'!$B$3:$B$52,MATCH(1,('Analysis Result Matrix'!G$3:G$52=SMALL('Analysis Result Matrix'!G$3:G$52,'Analysis Output Final Result'!$B14))*(COUNTIF('Analysis Output Final Result'!F$12:F13,'Analysis Result Matrix'!$B$3:$B$52)=0),0))</f>
        <v>Question 8</v>
      </c>
      <c r="G14" s="75" t="str" cm="1">
        <f t="array" aca="1" ref="G14" ca="1">INDEX('Analysis Result Matrix'!$B$3:$B$52,MATCH(1,('Analysis Result Matrix'!H$3:H$52=SMALL('Analysis Result Matrix'!H$3:H$52,'Analysis Output Final Result'!$B14))*(COUNTIF('Analysis Output Final Result'!G$12:G13,'Analysis Result Matrix'!$B$3:$B$52)=0),0))</f>
        <v>Question 8</v>
      </c>
      <c r="H14" s="75" t="str" cm="1">
        <f t="array" aca="1" ref="H14" ca="1">INDEX('Analysis Result Matrix'!$B$3:$B$52,MATCH(1,('Analysis Result Matrix'!I$3:I$52=SMALL('Analysis Result Matrix'!I$3:I$52,'Analysis Output Final Result'!$B14))*(COUNTIF('Analysis Output Final Result'!H$12:H13,'Analysis Result Matrix'!$B$3:$B$52)=0),0))</f>
        <v>Is the area important for biodiversity?</v>
      </c>
      <c r="I14" s="75" t="str" cm="1">
        <f t="array" aca="1" ref="I14" ca="1">INDEX('Analysis Result Matrix'!$B$3:$B$52,MATCH(1,('Analysis Result Matrix'!J$3:J$52=SMALL('Analysis Result Matrix'!J$3:J$52,'Analysis Output Final Result'!$B14))*(COUNTIF('Analysis Output Final Result'!I$12:I13,'Analysis Result Matrix'!$B$3:$B$52)=0),0))</f>
        <v>Is the area important for biodiversity?</v>
      </c>
      <c r="J14" s="75" t="str" cm="1">
        <f t="array" aca="1" ref="J14" ca="1">INDEX('Analysis Result Matrix'!$B$3:$B$52,MATCH(1,('Analysis Result Matrix'!K$3:K$52=SMALL('Analysis Result Matrix'!K$3:K$52,'Analysis Output Final Result'!$B14))*(COUNTIF('Analysis Output Final Result'!J$12:J13,'Analysis Result Matrix'!$B$3:$B$52)=0),0))</f>
        <v>Is the area important for biodiversity?</v>
      </c>
      <c r="K14" s="75" t="str" cm="1">
        <f t="array" aca="1" ref="K14" ca="1">INDEX('Analysis Result Matrix'!$B$3:$B$52,MATCH(1,('Analysis Result Matrix'!L$3:L$52=SMALL('Analysis Result Matrix'!L$3:L$52,'Analysis Output Final Result'!$B14))*(COUNTIF('Analysis Output Final Result'!K$12:K13,'Analysis Result Matrix'!$B$3:$B$52)=0),0))</f>
        <v>Is the area important for biodiversity?</v>
      </c>
      <c r="L14" s="75" t="str" cm="1">
        <f t="array" aca="1" ref="L14" ca="1">INDEX('Analysis Result Matrix'!$B$3:$B$52,MATCH(1,('Analysis Result Matrix'!M$3:M$52=SMALL('Analysis Result Matrix'!M$3:M$52,'Analysis Output Final Result'!$B14))*(COUNTIF('Analysis Output Final Result'!L$12:L13,'Analysis Result Matrix'!$B$3:$B$52)=0),0))</f>
        <v>Is the area important for biodiversity?</v>
      </c>
      <c r="M14" s="75" t="str" cm="1">
        <f t="array" aca="1" ref="M14" ca="1">INDEX('Analysis Result Matrix'!$B$3:$B$52,MATCH(1,('Analysis Result Matrix'!N$3:N$52=SMALL('Analysis Result Matrix'!N$3:N$52,'Analysis Output Final Result'!$B14))*(COUNTIF('Analysis Output Final Result'!M$12:M13,'Analysis Result Matrix'!$B$3:$B$52)=0),0))</f>
        <v>Is the area important for biodiversity?</v>
      </c>
      <c r="N14" s="75" t="str" cm="1">
        <f t="array" aca="1" ref="N14" ca="1">INDEX('Analysis Result Matrix'!$B$3:$B$52,MATCH(1,('Analysis Result Matrix'!O$3:O$52=SMALL('Analysis Result Matrix'!O$3:O$52,'Analysis Output Final Result'!$B14))*(COUNTIF('Analysis Output Final Result'!N$12:N13,'Analysis Result Matrix'!$B$3:$B$52)=0),0))</f>
        <v>Is the area important for biodiversity?</v>
      </c>
      <c r="O14" s="75" t="str" cm="1">
        <f t="array" aca="1" ref="O14" ca="1">INDEX('Analysis Result Matrix'!$B$3:$B$52,MATCH(1,('Analysis Result Matrix'!P$3:P$52=SMALL('Analysis Result Matrix'!P$3:P$52,'Analysis Output Final Result'!$B14))*(COUNTIF('Analysis Output Final Result'!O$12:O13,'Analysis Result Matrix'!$B$3:$B$52)=0),0))</f>
        <v>Is the area important for biodiversity?</v>
      </c>
      <c r="P14" s="75" t="str" cm="1">
        <f t="array" aca="1" ref="P14" ca="1">INDEX('Analysis Result Matrix'!$B$3:$B$52,MATCH(1,('Analysis Result Matrix'!Q$3:Q$52=SMALL('Analysis Result Matrix'!Q$3:Q$52,'Analysis Output Final Result'!$B14))*(COUNTIF('Analysis Output Final Result'!P$12:P13,'Analysis Result Matrix'!$B$3:$B$52)=0),0))</f>
        <v>Is the area important for biodiversity?</v>
      </c>
      <c r="Q14" s="75" t="str" cm="1">
        <f t="array" aca="1" ref="Q14" ca="1">INDEX('Analysis Result Matrix'!$B$3:$B$52,MATCH(1,('Analysis Result Matrix'!R$3:R$52=SMALL('Analysis Result Matrix'!R$3:R$52,'Analysis Output Final Result'!$B14))*(COUNTIF('Analysis Output Final Result'!Q$12:Q13,'Analysis Result Matrix'!$B$3:$B$52)=0),0))</f>
        <v>Is the area important for biodiversity?</v>
      </c>
      <c r="R14" s="75" t="str" cm="1">
        <f t="array" aca="1" ref="R14" ca="1">INDEX('Analysis Result Matrix'!$B$3:$B$52,MATCH(1,('Analysis Result Matrix'!S$3:S$52=SMALL('Analysis Result Matrix'!S$3:S$52,'Analysis Output Final Result'!$B14))*(COUNTIF('Analysis Output Final Result'!R$12:R13,'Analysis Result Matrix'!$B$3:$B$52)=0),0))</f>
        <v>Is the area important for biodiversity?</v>
      </c>
      <c r="S14" s="75" t="str" cm="1">
        <f t="array" aca="1" ref="S14" ca="1">INDEX('Analysis Result Matrix'!$B$3:$B$52,MATCH(1,('Analysis Result Matrix'!T$3:T$52=SMALL('Analysis Result Matrix'!T$3:T$52,'Analysis Output Final Result'!$B14))*(COUNTIF('Analysis Output Final Result'!S$12:S13,'Analysis Result Matrix'!$B$3:$B$52)=0),0))</f>
        <v>Is the area important for biodiversity?</v>
      </c>
      <c r="T14" s="75" t="str" cm="1">
        <f t="array" aca="1" ref="T14" ca="1">INDEX('Analysis Result Matrix'!$B$3:$B$52,MATCH(1,('Analysis Result Matrix'!U$3:U$52=SMALL('Analysis Result Matrix'!U$3:U$52,'Analysis Output Final Result'!$B14))*(COUNTIF('Analysis Output Final Result'!T$12:T13,'Analysis Result Matrix'!$B$3:$B$52)=0),0))</f>
        <v>Is the area important for biodiversity?</v>
      </c>
      <c r="U14" s="75" t="str" cm="1">
        <f t="array" aca="1" ref="U14" ca="1">INDEX('Analysis Result Matrix'!$B$3:$B$52,MATCH(1,('Analysis Result Matrix'!V$3:V$52=SMALL('Analysis Result Matrix'!V$3:V$52,'Analysis Output Final Result'!$B14))*(COUNTIF('Analysis Output Final Result'!U$12:U13,'Analysis Result Matrix'!$B$3:$B$52)=0),0))</f>
        <v>Is the area important for biodiversity?</v>
      </c>
      <c r="V14" s="75" t="str" cm="1">
        <f t="array" aca="1" ref="V14" ca="1">INDEX('Analysis Result Matrix'!$B$3:$B$52,MATCH(1,('Analysis Result Matrix'!W$3:W$52=SMALL('Analysis Result Matrix'!W$3:W$52,'Analysis Output Final Result'!$B14))*(COUNTIF('Analysis Output Final Result'!V$12:V13,'Analysis Result Matrix'!$B$3:$B$52)=0),0))</f>
        <v>Is the area important for biodiversity?</v>
      </c>
      <c r="W14" s="75" t="str" cm="1">
        <f t="array" aca="1" ref="W14" ca="1">INDEX('Analysis Result Matrix'!$B$3:$B$52,MATCH(1,('Analysis Result Matrix'!X$3:X$52=SMALL('Analysis Result Matrix'!X$3:X$52,'Analysis Output Final Result'!$B14))*(COUNTIF('Analysis Output Final Result'!W$12:W13,'Analysis Result Matrix'!$B$3:$B$52)=0),0))</f>
        <v>Is the area important for biodiversity?</v>
      </c>
      <c r="X14" s="75" t="str" cm="1">
        <f t="array" aca="1" ref="X14" ca="1">INDEX('Analysis Result Matrix'!$B$3:$B$52,MATCH(1,('Analysis Result Matrix'!Y$3:Y$52=SMALL('Analysis Result Matrix'!Y$3:Y$52,'Analysis Output Final Result'!$B14))*(COUNTIF('Analysis Output Final Result'!X$12:X13,'Analysis Result Matrix'!$B$3:$B$52)=0),0))</f>
        <v>Is the area important for biodiversity?</v>
      </c>
      <c r="Y14" s="75" t="str" cm="1">
        <f t="array" aca="1" ref="Y14" ca="1">INDEX('Analysis Result Matrix'!$B$3:$B$52,MATCH(1,('Analysis Result Matrix'!Z$3:Z$52=SMALL('Analysis Result Matrix'!Z$3:Z$52,'Analysis Output Final Result'!$B14))*(COUNTIF('Analysis Output Final Result'!Y$12:Y13,'Analysis Result Matrix'!$B$3:$B$52)=0),0))</f>
        <v>Is the area important for biodiversity?</v>
      </c>
      <c r="Z14" s="75" t="str" cm="1">
        <f t="array" aca="1" ref="Z14" ca="1">INDEX('Analysis Result Matrix'!$B$3:$B$52,MATCH(1,('Analysis Result Matrix'!AA$3:AA$52=SMALL('Analysis Result Matrix'!AA$3:AA$52,'Analysis Output Final Result'!$B14))*(COUNTIF('Analysis Output Final Result'!Z$12:Z13,'Analysis Result Matrix'!$B$3:$B$52)=0),0))</f>
        <v>Is the area important for biodiversity?</v>
      </c>
      <c r="AA14" s="75" t="str" cm="1">
        <f t="array" aca="1" ref="AA14" ca="1">INDEX('Analysis Result Matrix'!$B$3:$B$52,MATCH(1,('Analysis Result Matrix'!AB$3:AB$52=SMALL('Analysis Result Matrix'!AB$3:AB$52,'Analysis Output Final Result'!$B14))*(COUNTIF('Analysis Output Final Result'!AA$12:AA13,'Analysis Result Matrix'!$B$3:$B$52)=0),0))</f>
        <v>Is the area important for biodiversity?</v>
      </c>
      <c r="AB14" s="75" t="str" cm="1">
        <f t="array" aca="1" ref="AB14" ca="1">INDEX('Analysis Result Matrix'!$B$3:$B$52,MATCH(1,('Analysis Result Matrix'!AC$3:AC$52=SMALL('Analysis Result Matrix'!AC$3:AC$52,'Analysis Output Final Result'!$B14))*(COUNTIF('Analysis Output Final Result'!AB$12:AB13,'Analysis Result Matrix'!$B$3:$B$52)=0),0))</f>
        <v>Is the area important for biodiversity?</v>
      </c>
      <c r="AC14" s="75" t="str" cm="1">
        <f t="array" aca="1" ref="AC14" ca="1">INDEX('Analysis Result Matrix'!$B$3:$B$52,MATCH(1,('Analysis Result Matrix'!AD$3:AD$52=SMALL('Analysis Result Matrix'!AD$3:AD$52,'Analysis Output Final Result'!$B14))*(COUNTIF('Analysis Output Final Result'!AC$12:AC13,'Analysis Result Matrix'!$B$3:$B$52)=0),0))</f>
        <v>Is the area important for biodiversity?</v>
      </c>
      <c r="AD14" s="75" t="str" cm="1">
        <f t="array" aca="1" ref="AD14" ca="1">INDEX('Analysis Result Matrix'!$B$3:$B$52,MATCH(1,('Analysis Result Matrix'!AE$3:AE$52=SMALL('Analysis Result Matrix'!AE$3:AE$52,'Analysis Output Final Result'!$B14))*(COUNTIF('Analysis Output Final Result'!AD$12:AD13,'Analysis Result Matrix'!$B$3:$B$52)=0),0))</f>
        <v>Is the area important for biodiversity?</v>
      </c>
      <c r="AE14" s="75" t="str" cm="1">
        <f t="array" aca="1" ref="AE14" ca="1">INDEX('Analysis Result Matrix'!$B$3:$B$52,MATCH(1,('Analysis Result Matrix'!AF$3:AF$52=SMALL('Analysis Result Matrix'!AF$3:AF$52,'Analysis Output Final Result'!$B14))*(COUNTIF('Analysis Output Final Result'!AE$12:AE13,'Analysis Result Matrix'!$B$3:$B$52)=0),0))</f>
        <v>Is the area important for biodiversity?</v>
      </c>
      <c r="AF14" s="75" t="str" cm="1">
        <f t="array" aca="1" ref="AF14" ca="1">INDEX('Analysis Result Matrix'!$B$3:$B$52,MATCH(1,('Analysis Result Matrix'!AG$3:AG$52=SMALL('Analysis Result Matrix'!AG$3:AG$52,'Analysis Output Final Result'!$B14))*(COUNTIF('Analysis Output Final Result'!AF$12:AF13,'Analysis Result Matrix'!$B$3:$B$52)=0),0))</f>
        <v>Is the area important for biodiversity?</v>
      </c>
      <c r="AG14" s="75" t="str" cm="1">
        <f t="array" aca="1" ref="AG14" ca="1">INDEX('Analysis Result Matrix'!$B$3:$B$52,MATCH(1,('Analysis Result Matrix'!AH$3:AH$52=SMALL('Analysis Result Matrix'!AH$3:AH$52,'Analysis Output Final Result'!$B14))*(COUNTIF('Analysis Output Final Result'!AG$12:AG13,'Analysis Result Matrix'!$B$3:$B$52)=0),0))</f>
        <v>Is the area important for biodiversity?</v>
      </c>
      <c r="AH14" s="75" t="str" cm="1">
        <f t="array" aca="1" ref="AH14" ca="1">INDEX('Analysis Result Matrix'!$B$3:$B$52,MATCH(1,('Analysis Result Matrix'!AI$3:AI$52=SMALL('Analysis Result Matrix'!AI$3:AI$52,'Analysis Output Final Result'!$B14))*(COUNTIF('Analysis Output Final Result'!AH$12:AH13,'Analysis Result Matrix'!$B$3:$B$52)=0),0))</f>
        <v>Is the area important for biodiversity?</v>
      </c>
      <c r="AI14" s="75" t="str" cm="1">
        <f t="array" aca="1" ref="AI14" ca="1">INDEX('Analysis Result Matrix'!$B$3:$B$52,MATCH(1,('Analysis Result Matrix'!AJ$3:AJ$52=SMALL('Analysis Result Matrix'!AJ$3:AJ$52,'Analysis Output Final Result'!$B14))*(COUNTIF('Analysis Output Final Result'!AI$12:AI13,'Analysis Result Matrix'!$B$3:$B$52)=0),0))</f>
        <v>Is the area important for biodiversity?</v>
      </c>
      <c r="AJ14" s="75" t="str" cm="1">
        <f t="array" aca="1" ref="AJ14" ca="1">INDEX('Analysis Result Matrix'!$B$3:$B$52,MATCH(1,('Analysis Result Matrix'!AK$3:AK$52=SMALL('Analysis Result Matrix'!AK$3:AK$52,'Analysis Output Final Result'!$B14))*(COUNTIF('Analysis Output Final Result'!AJ$12:AJ13,'Analysis Result Matrix'!$B$3:$B$52)=0),0))</f>
        <v>Is the area important for biodiversity?</v>
      </c>
      <c r="AK14" s="75" t="str" cm="1">
        <f t="array" aca="1" ref="AK14" ca="1">INDEX('Analysis Result Matrix'!$B$3:$B$52,MATCH(1,('Analysis Result Matrix'!AL$3:AL$52=SMALL('Analysis Result Matrix'!AL$3:AL$52,'Analysis Output Final Result'!$B14))*(COUNTIF('Analysis Output Final Result'!AK$12:AK13,'Analysis Result Matrix'!$B$3:$B$52)=0),0))</f>
        <v>Is the area important for biodiversity?</v>
      </c>
      <c r="AL14" s="75" t="str" cm="1">
        <f t="array" aca="1" ref="AL14" ca="1">INDEX('Analysis Result Matrix'!$B$3:$B$52,MATCH(1,('Analysis Result Matrix'!AM$3:AM$52=SMALL('Analysis Result Matrix'!AM$3:AM$52,'Analysis Output Final Result'!$B14))*(COUNTIF('Analysis Output Final Result'!AL$12:AL13,'Analysis Result Matrix'!$B$3:$B$52)=0),0))</f>
        <v>Is the area important for biodiversity?</v>
      </c>
      <c r="AM14" s="75" t="str" cm="1">
        <f t="array" aca="1" ref="AM14" ca="1">INDEX('Analysis Result Matrix'!$B$3:$B$52,MATCH(1,('Analysis Result Matrix'!AN$3:AN$52=SMALL('Analysis Result Matrix'!AN$3:AN$52,'Analysis Output Final Result'!$B14))*(COUNTIF('Analysis Output Final Result'!AM$12:AM13,'Analysis Result Matrix'!$B$3:$B$52)=0),0))</f>
        <v>Is the area important for biodiversity?</v>
      </c>
      <c r="AN14" s="75" t="str" cm="1">
        <f t="array" aca="1" ref="AN14" ca="1">INDEX('Analysis Result Matrix'!$B$3:$B$52,MATCH(1,('Analysis Result Matrix'!AO$3:AO$52=SMALL('Analysis Result Matrix'!AO$3:AO$52,'Analysis Output Final Result'!$B14))*(COUNTIF('Analysis Output Final Result'!AN$12:AN13,'Analysis Result Matrix'!$B$3:$B$52)=0),0))</f>
        <v>Is the area important for biodiversity?</v>
      </c>
      <c r="AO14" s="75" t="str" cm="1">
        <f t="array" aca="1" ref="AO14" ca="1">INDEX('Analysis Result Matrix'!$B$3:$B$52,MATCH(1,('Analysis Result Matrix'!AP$3:AP$52=SMALL('Analysis Result Matrix'!AP$3:AP$52,'Analysis Output Final Result'!$B14))*(COUNTIF('Analysis Output Final Result'!AO$12:AO13,'Analysis Result Matrix'!$B$3:$B$52)=0),0))</f>
        <v>Is the area important for biodiversity?</v>
      </c>
      <c r="AP14" s="75" t="str" cm="1">
        <f t="array" aca="1" ref="AP14" ca="1">INDEX('Analysis Result Matrix'!$B$3:$B$52,MATCH(1,('Analysis Result Matrix'!AQ$3:AQ$52=SMALL('Analysis Result Matrix'!AQ$3:AQ$52,'Analysis Output Final Result'!$B14))*(COUNTIF('Analysis Output Final Result'!AP$12:AP13,'Analysis Result Matrix'!$B$3:$B$52)=0),0))</f>
        <v>Is the area important for biodiversity?</v>
      </c>
      <c r="AR14" s="94" t="str">
        <f ca="1"/>
        <v>Indicator 10</v>
      </c>
      <c r="AS14" s="7">
        <f ca="1"/>
        <v>0</v>
      </c>
      <c r="AT14" s="9">
        <f ca="1"/>
        <v>0</v>
      </c>
      <c r="AU14" s="9">
        <f ca="1"/>
        <v>0</v>
      </c>
    </row>
    <row r="15" spans="1:48" ht="28.95" customHeight="1" thickTop="1" thickBot="1" x14ac:dyDescent="0.35">
      <c r="A15" s="24" t="s">
        <v>62</v>
      </c>
      <c r="B15" s="24">
        <v>3</v>
      </c>
      <c r="C15" s="75" t="str" cm="1">
        <f t="array" aca="1" ref="C15" ca="1">INDEX('Analysis Result Matrix'!$B$3:$B$52,MATCH(1,('Analysis Result Matrix'!D$3:D$52=SMALL('Analysis Result Matrix'!D$3:D$52,'Analysis Output Final Result'!$B15))*(COUNTIF('Analysis Output Final Result'!C$12:C14,'Analysis Result Matrix'!$B$3:$B$52)=0),0))</f>
        <v>Question 9</v>
      </c>
      <c r="D15" s="75" t="str" cm="1">
        <f t="array" aca="1" ref="D15" ca="1">INDEX('Analysis Result Matrix'!$B$3:$B$52,MATCH(1,('Analysis Result Matrix'!E$3:E$52=SMALL('Analysis Result Matrix'!E$3:E$52,'Analysis Output Final Result'!$B15))*(COUNTIF('Analysis Output Final Result'!D$12:D14,'Analysis Result Matrix'!$B$3:$B$52)=0),0))</f>
        <v>Question 9</v>
      </c>
      <c r="E15" s="75" t="str" cm="1">
        <f t="array" aca="1" ref="E15" ca="1">INDEX('Analysis Result Matrix'!$B$3:$B$52,MATCH(1,('Analysis Result Matrix'!F$3:F$52=SMALL('Analysis Result Matrix'!F$3:F$52,'Analysis Output Final Result'!$B15))*(COUNTIF('Analysis Output Final Result'!E$12:E14,'Analysis Result Matrix'!$B$3:$B$52)=0),0))</f>
        <v>What is the nursery quality of the area?</v>
      </c>
      <c r="F15" s="75" t="str" cm="1">
        <f t="array" aca="1" ref="F15" ca="1">INDEX('Analysis Result Matrix'!$B$3:$B$52,MATCH(1,('Analysis Result Matrix'!G$3:G$52=SMALL('Analysis Result Matrix'!G$3:G$52,'Analysis Output Final Result'!$B15))*(COUNTIF('Analysis Output Final Result'!F$12:F14,'Analysis Result Matrix'!$B$3:$B$52)=0),0))</f>
        <v>Question 9</v>
      </c>
      <c r="G15" s="75" t="str" cm="1">
        <f t="array" aca="1" ref="G15" ca="1">INDEX('Analysis Result Matrix'!$B$3:$B$52,MATCH(1,('Analysis Result Matrix'!H$3:H$52=SMALL('Analysis Result Matrix'!H$3:H$52,'Analysis Output Final Result'!$B15))*(COUNTIF('Analysis Output Final Result'!G$12:G14,'Analysis Result Matrix'!$B$3:$B$52)=0),0))</f>
        <v>Question 9</v>
      </c>
      <c r="H15" s="75" t="str" cm="1">
        <f t="array" aca="1" ref="H15" ca="1">INDEX('Analysis Result Matrix'!$B$3:$B$52,MATCH(1,('Analysis Result Matrix'!I$3:I$52=SMALL('Analysis Result Matrix'!I$3:I$52,'Analysis Output Final Result'!$B15))*(COUNTIF('Analysis Output Final Result'!H$12:H14,'Analysis Result Matrix'!$B$3:$B$52)=0),0))</f>
        <v>What is the nursery quality of the area?</v>
      </c>
      <c r="I15" s="75" t="str" cm="1">
        <f t="array" aca="1" ref="I15" ca="1">INDEX('Analysis Result Matrix'!$B$3:$B$52,MATCH(1,('Analysis Result Matrix'!J$3:J$52=SMALL('Analysis Result Matrix'!J$3:J$52,'Analysis Output Final Result'!$B15))*(COUNTIF('Analysis Output Final Result'!I$12:I14,'Analysis Result Matrix'!$B$3:$B$52)=0),0))</f>
        <v>What is the nursery quality of the area?</v>
      </c>
      <c r="J15" s="75" t="str" cm="1">
        <f t="array" aca="1" ref="J15" ca="1">INDEX('Analysis Result Matrix'!$B$3:$B$52,MATCH(1,('Analysis Result Matrix'!K$3:K$52=SMALL('Analysis Result Matrix'!K$3:K$52,'Analysis Output Final Result'!$B15))*(COUNTIF('Analysis Output Final Result'!J$12:J14,'Analysis Result Matrix'!$B$3:$B$52)=0),0))</f>
        <v>What is the nursery quality of the area?</v>
      </c>
      <c r="K15" s="75" t="str" cm="1">
        <f t="array" aca="1" ref="K15" ca="1">INDEX('Analysis Result Matrix'!$B$3:$B$52,MATCH(1,('Analysis Result Matrix'!L$3:L$52=SMALL('Analysis Result Matrix'!L$3:L$52,'Analysis Output Final Result'!$B15))*(COUNTIF('Analysis Output Final Result'!K$12:K14,'Analysis Result Matrix'!$B$3:$B$52)=0),0))</f>
        <v>What is the nursery quality of the area?</v>
      </c>
      <c r="L15" s="75" t="str" cm="1">
        <f t="array" aca="1" ref="L15" ca="1">INDEX('Analysis Result Matrix'!$B$3:$B$52,MATCH(1,('Analysis Result Matrix'!M$3:M$52=SMALL('Analysis Result Matrix'!M$3:M$52,'Analysis Output Final Result'!$B15))*(COUNTIF('Analysis Output Final Result'!L$12:L14,'Analysis Result Matrix'!$B$3:$B$52)=0),0))</f>
        <v>What is the nursery quality of the area?</v>
      </c>
      <c r="M15" s="75" t="str" cm="1">
        <f t="array" aca="1" ref="M15" ca="1">INDEX('Analysis Result Matrix'!$B$3:$B$52,MATCH(1,('Analysis Result Matrix'!N$3:N$52=SMALL('Analysis Result Matrix'!N$3:N$52,'Analysis Output Final Result'!$B15))*(COUNTIF('Analysis Output Final Result'!M$12:M14,'Analysis Result Matrix'!$B$3:$B$52)=0),0))</f>
        <v>What is the nursery quality of the area?</v>
      </c>
      <c r="N15" s="75" t="str" cm="1">
        <f t="array" aca="1" ref="N15" ca="1">INDEX('Analysis Result Matrix'!$B$3:$B$52,MATCH(1,('Analysis Result Matrix'!O$3:O$52=SMALL('Analysis Result Matrix'!O$3:O$52,'Analysis Output Final Result'!$B15))*(COUNTIF('Analysis Output Final Result'!N$12:N14,'Analysis Result Matrix'!$B$3:$B$52)=0),0))</f>
        <v>What is the nursery quality of the area?</v>
      </c>
      <c r="O15" s="75" t="str" cm="1">
        <f t="array" aca="1" ref="O15" ca="1">INDEX('Analysis Result Matrix'!$B$3:$B$52,MATCH(1,('Analysis Result Matrix'!P$3:P$52=SMALL('Analysis Result Matrix'!P$3:P$52,'Analysis Output Final Result'!$B15))*(COUNTIF('Analysis Output Final Result'!O$12:O14,'Analysis Result Matrix'!$B$3:$B$52)=0),0))</f>
        <v>What is the nursery quality of the area?</v>
      </c>
      <c r="P15" s="75" t="str" cm="1">
        <f t="array" aca="1" ref="P15" ca="1">INDEX('Analysis Result Matrix'!$B$3:$B$52,MATCH(1,('Analysis Result Matrix'!Q$3:Q$52=SMALL('Analysis Result Matrix'!Q$3:Q$52,'Analysis Output Final Result'!$B15))*(COUNTIF('Analysis Output Final Result'!P$12:P14,'Analysis Result Matrix'!$B$3:$B$52)=0),0))</f>
        <v>What is the nursery quality of the area?</v>
      </c>
      <c r="Q15" s="75" t="str" cm="1">
        <f t="array" aca="1" ref="Q15" ca="1">INDEX('Analysis Result Matrix'!$B$3:$B$52,MATCH(1,('Analysis Result Matrix'!R$3:R$52=SMALL('Analysis Result Matrix'!R$3:R$52,'Analysis Output Final Result'!$B15))*(COUNTIF('Analysis Output Final Result'!Q$12:Q14,'Analysis Result Matrix'!$B$3:$B$52)=0),0))</f>
        <v>What is the nursery quality of the area?</v>
      </c>
      <c r="R15" s="75" t="str" cm="1">
        <f t="array" aca="1" ref="R15" ca="1">INDEX('Analysis Result Matrix'!$B$3:$B$52,MATCH(1,('Analysis Result Matrix'!S$3:S$52=SMALL('Analysis Result Matrix'!S$3:S$52,'Analysis Output Final Result'!$B15))*(COUNTIF('Analysis Output Final Result'!R$12:R14,'Analysis Result Matrix'!$B$3:$B$52)=0),0))</f>
        <v>What is the nursery quality of the area?</v>
      </c>
      <c r="S15" s="75" t="str" cm="1">
        <f t="array" aca="1" ref="S15" ca="1">INDEX('Analysis Result Matrix'!$B$3:$B$52,MATCH(1,('Analysis Result Matrix'!T$3:T$52=SMALL('Analysis Result Matrix'!T$3:T$52,'Analysis Output Final Result'!$B15))*(COUNTIF('Analysis Output Final Result'!S$12:S14,'Analysis Result Matrix'!$B$3:$B$52)=0),0))</f>
        <v>What is the nursery quality of the area?</v>
      </c>
      <c r="T15" s="75" t="str" cm="1">
        <f t="array" aca="1" ref="T15" ca="1">INDEX('Analysis Result Matrix'!$B$3:$B$52,MATCH(1,('Analysis Result Matrix'!U$3:U$52=SMALL('Analysis Result Matrix'!U$3:U$52,'Analysis Output Final Result'!$B15))*(COUNTIF('Analysis Output Final Result'!T$12:T14,'Analysis Result Matrix'!$B$3:$B$52)=0),0))</f>
        <v>What is the nursery quality of the area?</v>
      </c>
      <c r="U15" s="75" t="str" cm="1">
        <f t="array" aca="1" ref="U15" ca="1">INDEX('Analysis Result Matrix'!$B$3:$B$52,MATCH(1,('Analysis Result Matrix'!V$3:V$52=SMALL('Analysis Result Matrix'!V$3:V$52,'Analysis Output Final Result'!$B15))*(COUNTIF('Analysis Output Final Result'!U$12:U14,'Analysis Result Matrix'!$B$3:$B$52)=0),0))</f>
        <v>What is the nursery quality of the area?</v>
      </c>
      <c r="V15" s="75" t="str" cm="1">
        <f t="array" aca="1" ref="V15" ca="1">INDEX('Analysis Result Matrix'!$B$3:$B$52,MATCH(1,('Analysis Result Matrix'!W$3:W$52=SMALL('Analysis Result Matrix'!W$3:W$52,'Analysis Output Final Result'!$B15))*(COUNTIF('Analysis Output Final Result'!V$12:V14,'Analysis Result Matrix'!$B$3:$B$52)=0),0))</f>
        <v>What is the nursery quality of the area?</v>
      </c>
      <c r="W15" s="75" t="str" cm="1">
        <f t="array" aca="1" ref="W15" ca="1">INDEX('Analysis Result Matrix'!$B$3:$B$52,MATCH(1,('Analysis Result Matrix'!X$3:X$52=SMALL('Analysis Result Matrix'!X$3:X$52,'Analysis Output Final Result'!$B15))*(COUNTIF('Analysis Output Final Result'!W$12:W14,'Analysis Result Matrix'!$B$3:$B$52)=0),0))</f>
        <v>What is the nursery quality of the area?</v>
      </c>
      <c r="X15" s="75" t="str" cm="1">
        <f t="array" aca="1" ref="X15" ca="1">INDEX('Analysis Result Matrix'!$B$3:$B$52,MATCH(1,('Analysis Result Matrix'!Y$3:Y$52=SMALL('Analysis Result Matrix'!Y$3:Y$52,'Analysis Output Final Result'!$B15))*(COUNTIF('Analysis Output Final Result'!X$12:X14,'Analysis Result Matrix'!$B$3:$B$52)=0),0))</f>
        <v>What is the nursery quality of the area?</v>
      </c>
      <c r="Y15" s="75" t="str" cm="1">
        <f t="array" aca="1" ref="Y15" ca="1">INDEX('Analysis Result Matrix'!$B$3:$B$52,MATCH(1,('Analysis Result Matrix'!Z$3:Z$52=SMALL('Analysis Result Matrix'!Z$3:Z$52,'Analysis Output Final Result'!$B15))*(COUNTIF('Analysis Output Final Result'!Y$12:Y14,'Analysis Result Matrix'!$B$3:$B$52)=0),0))</f>
        <v>What is the nursery quality of the area?</v>
      </c>
      <c r="Z15" s="75" t="str" cm="1">
        <f t="array" aca="1" ref="Z15" ca="1">INDEX('Analysis Result Matrix'!$B$3:$B$52,MATCH(1,('Analysis Result Matrix'!AA$3:AA$52=SMALL('Analysis Result Matrix'!AA$3:AA$52,'Analysis Output Final Result'!$B15))*(COUNTIF('Analysis Output Final Result'!Z$12:Z14,'Analysis Result Matrix'!$B$3:$B$52)=0),0))</f>
        <v>What is the nursery quality of the area?</v>
      </c>
      <c r="AA15" s="75" t="str" cm="1">
        <f t="array" aca="1" ref="AA15" ca="1">INDEX('Analysis Result Matrix'!$B$3:$B$52,MATCH(1,('Analysis Result Matrix'!AB$3:AB$52=SMALL('Analysis Result Matrix'!AB$3:AB$52,'Analysis Output Final Result'!$B15))*(COUNTIF('Analysis Output Final Result'!AA$12:AA14,'Analysis Result Matrix'!$B$3:$B$52)=0),0))</f>
        <v>What is the nursery quality of the area?</v>
      </c>
      <c r="AB15" s="75" t="str" cm="1">
        <f t="array" aca="1" ref="AB15" ca="1">INDEX('Analysis Result Matrix'!$B$3:$B$52,MATCH(1,('Analysis Result Matrix'!AC$3:AC$52=SMALL('Analysis Result Matrix'!AC$3:AC$52,'Analysis Output Final Result'!$B15))*(COUNTIF('Analysis Output Final Result'!AB$12:AB14,'Analysis Result Matrix'!$B$3:$B$52)=0),0))</f>
        <v>What is the nursery quality of the area?</v>
      </c>
      <c r="AC15" s="75" t="str" cm="1">
        <f t="array" aca="1" ref="AC15" ca="1">INDEX('Analysis Result Matrix'!$B$3:$B$52,MATCH(1,('Analysis Result Matrix'!AD$3:AD$52=SMALL('Analysis Result Matrix'!AD$3:AD$52,'Analysis Output Final Result'!$B15))*(COUNTIF('Analysis Output Final Result'!AC$12:AC14,'Analysis Result Matrix'!$B$3:$B$52)=0),0))</f>
        <v>What is the nursery quality of the area?</v>
      </c>
      <c r="AD15" s="75" t="str" cm="1">
        <f t="array" aca="1" ref="AD15" ca="1">INDEX('Analysis Result Matrix'!$B$3:$B$52,MATCH(1,('Analysis Result Matrix'!AE$3:AE$52=SMALL('Analysis Result Matrix'!AE$3:AE$52,'Analysis Output Final Result'!$B15))*(COUNTIF('Analysis Output Final Result'!AD$12:AD14,'Analysis Result Matrix'!$B$3:$B$52)=0),0))</f>
        <v>What is the nursery quality of the area?</v>
      </c>
      <c r="AE15" s="75" t="str" cm="1">
        <f t="array" aca="1" ref="AE15" ca="1">INDEX('Analysis Result Matrix'!$B$3:$B$52,MATCH(1,('Analysis Result Matrix'!AF$3:AF$52=SMALL('Analysis Result Matrix'!AF$3:AF$52,'Analysis Output Final Result'!$B15))*(COUNTIF('Analysis Output Final Result'!AE$12:AE14,'Analysis Result Matrix'!$B$3:$B$52)=0),0))</f>
        <v>What is the nursery quality of the area?</v>
      </c>
      <c r="AF15" s="75" t="str" cm="1">
        <f t="array" aca="1" ref="AF15" ca="1">INDEX('Analysis Result Matrix'!$B$3:$B$52,MATCH(1,('Analysis Result Matrix'!AG$3:AG$52=SMALL('Analysis Result Matrix'!AG$3:AG$52,'Analysis Output Final Result'!$B15))*(COUNTIF('Analysis Output Final Result'!AF$12:AF14,'Analysis Result Matrix'!$B$3:$B$52)=0),0))</f>
        <v>What is the nursery quality of the area?</v>
      </c>
      <c r="AG15" s="75" t="str" cm="1">
        <f t="array" aca="1" ref="AG15" ca="1">INDEX('Analysis Result Matrix'!$B$3:$B$52,MATCH(1,('Analysis Result Matrix'!AH$3:AH$52=SMALL('Analysis Result Matrix'!AH$3:AH$52,'Analysis Output Final Result'!$B15))*(COUNTIF('Analysis Output Final Result'!AG$12:AG14,'Analysis Result Matrix'!$B$3:$B$52)=0),0))</f>
        <v>What is the nursery quality of the area?</v>
      </c>
      <c r="AH15" s="75" t="str" cm="1">
        <f t="array" aca="1" ref="AH15" ca="1">INDEX('Analysis Result Matrix'!$B$3:$B$52,MATCH(1,('Analysis Result Matrix'!AI$3:AI$52=SMALL('Analysis Result Matrix'!AI$3:AI$52,'Analysis Output Final Result'!$B15))*(COUNTIF('Analysis Output Final Result'!AH$12:AH14,'Analysis Result Matrix'!$B$3:$B$52)=0),0))</f>
        <v>What is the nursery quality of the area?</v>
      </c>
      <c r="AI15" s="75" t="str" cm="1">
        <f t="array" aca="1" ref="AI15" ca="1">INDEX('Analysis Result Matrix'!$B$3:$B$52,MATCH(1,('Analysis Result Matrix'!AJ$3:AJ$52=SMALL('Analysis Result Matrix'!AJ$3:AJ$52,'Analysis Output Final Result'!$B15))*(COUNTIF('Analysis Output Final Result'!AI$12:AI14,'Analysis Result Matrix'!$B$3:$B$52)=0),0))</f>
        <v>What is the nursery quality of the area?</v>
      </c>
      <c r="AJ15" s="75" t="str" cm="1">
        <f t="array" aca="1" ref="AJ15" ca="1">INDEX('Analysis Result Matrix'!$B$3:$B$52,MATCH(1,('Analysis Result Matrix'!AK$3:AK$52=SMALL('Analysis Result Matrix'!AK$3:AK$52,'Analysis Output Final Result'!$B15))*(COUNTIF('Analysis Output Final Result'!AJ$12:AJ14,'Analysis Result Matrix'!$B$3:$B$52)=0),0))</f>
        <v>What is the nursery quality of the area?</v>
      </c>
      <c r="AK15" s="75" t="str" cm="1">
        <f t="array" aca="1" ref="AK15" ca="1">INDEX('Analysis Result Matrix'!$B$3:$B$52,MATCH(1,('Analysis Result Matrix'!AL$3:AL$52=SMALL('Analysis Result Matrix'!AL$3:AL$52,'Analysis Output Final Result'!$B15))*(COUNTIF('Analysis Output Final Result'!AK$12:AK14,'Analysis Result Matrix'!$B$3:$B$52)=0),0))</f>
        <v>What is the nursery quality of the area?</v>
      </c>
      <c r="AL15" s="75" t="str" cm="1">
        <f t="array" aca="1" ref="AL15" ca="1">INDEX('Analysis Result Matrix'!$B$3:$B$52,MATCH(1,('Analysis Result Matrix'!AM$3:AM$52=SMALL('Analysis Result Matrix'!AM$3:AM$52,'Analysis Output Final Result'!$B15))*(COUNTIF('Analysis Output Final Result'!AL$12:AL14,'Analysis Result Matrix'!$B$3:$B$52)=0),0))</f>
        <v>What is the nursery quality of the area?</v>
      </c>
      <c r="AM15" s="75" t="str" cm="1">
        <f t="array" aca="1" ref="AM15" ca="1">INDEX('Analysis Result Matrix'!$B$3:$B$52,MATCH(1,('Analysis Result Matrix'!AN$3:AN$52=SMALL('Analysis Result Matrix'!AN$3:AN$52,'Analysis Output Final Result'!$B15))*(COUNTIF('Analysis Output Final Result'!AM$12:AM14,'Analysis Result Matrix'!$B$3:$B$52)=0),0))</f>
        <v>What is the nursery quality of the area?</v>
      </c>
      <c r="AN15" s="75" t="str" cm="1">
        <f t="array" aca="1" ref="AN15" ca="1">INDEX('Analysis Result Matrix'!$B$3:$B$52,MATCH(1,('Analysis Result Matrix'!AO$3:AO$52=SMALL('Analysis Result Matrix'!AO$3:AO$52,'Analysis Output Final Result'!$B15))*(COUNTIF('Analysis Output Final Result'!AN$12:AN14,'Analysis Result Matrix'!$B$3:$B$52)=0),0))</f>
        <v>What is the nursery quality of the area?</v>
      </c>
      <c r="AO15" s="75" t="str" cm="1">
        <f t="array" aca="1" ref="AO15" ca="1">INDEX('Analysis Result Matrix'!$B$3:$B$52,MATCH(1,('Analysis Result Matrix'!AP$3:AP$52=SMALL('Analysis Result Matrix'!AP$3:AP$52,'Analysis Output Final Result'!$B15))*(COUNTIF('Analysis Output Final Result'!AO$12:AO14,'Analysis Result Matrix'!$B$3:$B$52)=0),0))</f>
        <v>What is the nursery quality of the area?</v>
      </c>
      <c r="AP15" s="75" t="str" cm="1">
        <f t="array" aca="1" ref="AP15" ca="1">INDEX('Analysis Result Matrix'!$B$3:$B$52,MATCH(1,('Analysis Result Matrix'!AQ$3:AQ$52=SMALL('Analysis Result Matrix'!AQ$3:AQ$52,'Analysis Output Final Result'!$B15))*(COUNTIF('Analysis Output Final Result'!AP$12:AP14,'Analysis Result Matrix'!$B$3:$B$52)=0),0))</f>
        <v>What is the nursery quality of the area?</v>
      </c>
      <c r="AR15" s="94" t="str">
        <f ca="1"/>
        <v>Indicator 11</v>
      </c>
      <c r="AS15" s="7">
        <f ca="1"/>
        <v>0</v>
      </c>
      <c r="AT15" s="9">
        <f ca="1"/>
        <v>0</v>
      </c>
      <c r="AU15" s="9">
        <f ca="1"/>
        <v>0</v>
      </c>
    </row>
    <row r="16" spans="1:48" ht="29.4" customHeight="1" thickTop="1" thickBot="1" x14ac:dyDescent="0.35">
      <c r="A16" s="23" t="s">
        <v>69</v>
      </c>
      <c r="B16" s="23">
        <v>4</v>
      </c>
      <c r="C16" s="75" t="str" cm="1">
        <f t="array" aca="1" ref="C16" ca="1">INDEX('Analysis Result Matrix'!$B$3:$B$52,MATCH(1,('Analysis Result Matrix'!D$3:D$52=SMALL('Analysis Result Matrix'!D$3:D$52,'Analysis Output Final Result'!$B16))*(COUNTIF('Analysis Output Final Result'!C$12:C15,'Analysis Result Matrix'!$B$3:$B$52)=0),0))</f>
        <v>Question 10</v>
      </c>
      <c r="D16" s="75" t="str" cm="1">
        <f t="array" aca="1" ref="D16" ca="1">INDEX('Analysis Result Matrix'!$B$3:$B$52,MATCH(1,('Analysis Result Matrix'!E$3:E$52=SMALL('Analysis Result Matrix'!E$3:E$52,'Analysis Output Final Result'!$B16))*(COUNTIF('Analysis Output Final Result'!D$12:D15,'Analysis Result Matrix'!$B$3:$B$52)=0),0))</f>
        <v>Question 10</v>
      </c>
      <c r="E16" s="75" t="str" cm="1">
        <f t="array" aca="1" ref="E16" ca="1">INDEX('Analysis Result Matrix'!$B$3:$B$52,MATCH(1,('Analysis Result Matrix'!F$3:F$52=SMALL('Analysis Result Matrix'!F$3:F$52,'Analysis Output Final Result'!$B16))*(COUNTIF('Analysis Output Final Result'!E$12:E15,'Analysis Result Matrix'!$B$3:$B$52)=0),0))</f>
        <v>Is the area know for strong primary production?</v>
      </c>
      <c r="F16" s="75" t="str" cm="1">
        <f t="array" aca="1" ref="F16" ca="1">INDEX('Analysis Result Matrix'!$B$3:$B$52,MATCH(1,('Analysis Result Matrix'!G$3:G$52=SMALL('Analysis Result Matrix'!G$3:G$52,'Analysis Output Final Result'!$B16))*(COUNTIF('Analysis Output Final Result'!F$12:F15,'Analysis Result Matrix'!$B$3:$B$52)=0),0))</f>
        <v>Question 10</v>
      </c>
      <c r="G16" s="75" t="str" cm="1">
        <f t="array" aca="1" ref="G16" ca="1">INDEX('Analysis Result Matrix'!$B$3:$B$52,MATCH(1,('Analysis Result Matrix'!H$3:H$52=SMALL('Analysis Result Matrix'!H$3:H$52,'Analysis Output Final Result'!$B16))*(COUNTIF('Analysis Output Final Result'!G$12:G15,'Analysis Result Matrix'!$B$3:$B$52)=0),0))</f>
        <v>Question 10</v>
      </c>
      <c r="H16" s="75" t="str" cm="1">
        <f t="array" aca="1" ref="H16" ca="1">INDEX('Analysis Result Matrix'!$B$3:$B$52,MATCH(1,('Analysis Result Matrix'!I$3:I$52=SMALL('Analysis Result Matrix'!I$3:I$52,'Analysis Output Final Result'!$B16))*(COUNTIF('Analysis Output Final Result'!H$12:H15,'Analysis Result Matrix'!$B$3:$B$52)=0),0))</f>
        <v>Is the area know for its touristic (e.g. aesthetic) value?</v>
      </c>
      <c r="I16" s="75" t="str" cm="1">
        <f t="array" aca="1" ref="I16" ca="1">INDEX('Analysis Result Matrix'!$B$3:$B$52,MATCH(1,('Analysis Result Matrix'!J$3:J$52=SMALL('Analysis Result Matrix'!J$3:J$52,'Analysis Output Final Result'!$B16))*(COUNTIF('Analysis Output Final Result'!I$12:I15,'Analysis Result Matrix'!$B$3:$B$52)=0),0))</f>
        <v>Is the area know for its touristic (e.g. aesthetic) value?</v>
      </c>
      <c r="J16" s="75" t="str" cm="1">
        <f t="array" aca="1" ref="J16" ca="1">INDEX('Analysis Result Matrix'!$B$3:$B$52,MATCH(1,('Analysis Result Matrix'!K$3:K$52=SMALL('Analysis Result Matrix'!K$3:K$52,'Analysis Output Final Result'!$B16))*(COUNTIF('Analysis Output Final Result'!J$12:J15,'Analysis Result Matrix'!$B$3:$B$52)=0),0))</f>
        <v>Is the area know for its touristic (e.g. aesthetic) value?</v>
      </c>
      <c r="K16" s="75" t="str" cm="1">
        <f t="array" aca="1" ref="K16" ca="1">INDEX('Analysis Result Matrix'!$B$3:$B$52,MATCH(1,('Analysis Result Matrix'!L$3:L$52=SMALL('Analysis Result Matrix'!L$3:L$52,'Analysis Output Final Result'!$B16))*(COUNTIF('Analysis Output Final Result'!K$12:K15,'Analysis Result Matrix'!$B$3:$B$52)=0),0))</f>
        <v>Is the area know for its touristic (e.g. aesthetic) value?</v>
      </c>
      <c r="L16" s="75" t="str" cm="1">
        <f t="array" aca="1" ref="L16" ca="1">INDEX('Analysis Result Matrix'!$B$3:$B$52,MATCH(1,('Analysis Result Matrix'!M$3:M$52=SMALL('Analysis Result Matrix'!M$3:M$52,'Analysis Output Final Result'!$B16))*(COUNTIF('Analysis Output Final Result'!L$12:L15,'Analysis Result Matrix'!$B$3:$B$52)=0),0))</f>
        <v>Is the area know for its touristic (e.g. aesthetic) value?</v>
      </c>
      <c r="M16" s="75" t="str" cm="1">
        <f t="array" aca="1" ref="M16" ca="1">INDEX('Analysis Result Matrix'!$B$3:$B$52,MATCH(1,('Analysis Result Matrix'!N$3:N$52=SMALL('Analysis Result Matrix'!N$3:N$52,'Analysis Output Final Result'!$B16))*(COUNTIF('Analysis Output Final Result'!M$12:M15,'Analysis Result Matrix'!$B$3:$B$52)=0),0))</f>
        <v>Is the area know for its touristic (e.g. aesthetic) value?</v>
      </c>
      <c r="N16" s="75" t="str" cm="1">
        <f t="array" aca="1" ref="N16" ca="1">INDEX('Analysis Result Matrix'!$B$3:$B$52,MATCH(1,('Analysis Result Matrix'!O$3:O$52=SMALL('Analysis Result Matrix'!O$3:O$52,'Analysis Output Final Result'!$B16))*(COUNTIF('Analysis Output Final Result'!N$12:N15,'Analysis Result Matrix'!$B$3:$B$52)=0),0))</f>
        <v>Is the area know for its touristic (e.g. aesthetic) value?</v>
      </c>
      <c r="O16" s="75" t="str" cm="1">
        <f t="array" aca="1" ref="O16" ca="1">INDEX('Analysis Result Matrix'!$B$3:$B$52,MATCH(1,('Analysis Result Matrix'!P$3:P$52=SMALL('Analysis Result Matrix'!P$3:P$52,'Analysis Output Final Result'!$B16))*(COUNTIF('Analysis Output Final Result'!O$12:O15,'Analysis Result Matrix'!$B$3:$B$52)=0),0))</f>
        <v>Is the area know for its touristic (e.g. aesthetic) value?</v>
      </c>
      <c r="P16" s="75" t="str" cm="1">
        <f t="array" aca="1" ref="P16" ca="1">INDEX('Analysis Result Matrix'!$B$3:$B$52,MATCH(1,('Analysis Result Matrix'!Q$3:Q$52=SMALL('Analysis Result Matrix'!Q$3:Q$52,'Analysis Output Final Result'!$B16))*(COUNTIF('Analysis Output Final Result'!P$12:P15,'Analysis Result Matrix'!$B$3:$B$52)=0),0))</f>
        <v>Is the area know for its touristic (e.g. aesthetic) value?</v>
      </c>
      <c r="Q16" s="75" t="str" cm="1">
        <f t="array" aca="1" ref="Q16" ca="1">INDEX('Analysis Result Matrix'!$B$3:$B$52,MATCH(1,('Analysis Result Matrix'!R$3:R$52=SMALL('Analysis Result Matrix'!R$3:R$52,'Analysis Output Final Result'!$B16))*(COUNTIF('Analysis Output Final Result'!Q$12:Q15,'Analysis Result Matrix'!$B$3:$B$52)=0),0))</f>
        <v>Is the area know for its touristic (e.g. aesthetic) value?</v>
      </c>
      <c r="R16" s="75" t="str" cm="1">
        <f t="array" aca="1" ref="R16" ca="1">INDEX('Analysis Result Matrix'!$B$3:$B$52,MATCH(1,('Analysis Result Matrix'!S$3:S$52=SMALL('Analysis Result Matrix'!S$3:S$52,'Analysis Output Final Result'!$B16))*(COUNTIF('Analysis Output Final Result'!R$12:R15,'Analysis Result Matrix'!$B$3:$B$52)=0),0))</f>
        <v>Is the area know for its touristic (e.g. aesthetic) value?</v>
      </c>
      <c r="S16" s="75" t="str" cm="1">
        <f t="array" aca="1" ref="S16" ca="1">INDEX('Analysis Result Matrix'!$B$3:$B$52,MATCH(1,('Analysis Result Matrix'!T$3:T$52=SMALL('Analysis Result Matrix'!T$3:T$52,'Analysis Output Final Result'!$B16))*(COUNTIF('Analysis Output Final Result'!S$12:S15,'Analysis Result Matrix'!$B$3:$B$52)=0),0))</f>
        <v>Is the area know for its touristic (e.g. aesthetic) value?</v>
      </c>
      <c r="T16" s="75" t="str" cm="1">
        <f t="array" aca="1" ref="T16" ca="1">INDEX('Analysis Result Matrix'!$B$3:$B$52,MATCH(1,('Analysis Result Matrix'!U$3:U$52=SMALL('Analysis Result Matrix'!U$3:U$52,'Analysis Output Final Result'!$B16))*(COUNTIF('Analysis Output Final Result'!T$12:T15,'Analysis Result Matrix'!$B$3:$B$52)=0),0))</f>
        <v>Is the area know for its touristic (e.g. aesthetic) value?</v>
      </c>
      <c r="U16" s="75" t="str" cm="1">
        <f t="array" aca="1" ref="U16" ca="1">INDEX('Analysis Result Matrix'!$B$3:$B$52,MATCH(1,('Analysis Result Matrix'!V$3:V$52=SMALL('Analysis Result Matrix'!V$3:V$52,'Analysis Output Final Result'!$B16))*(COUNTIF('Analysis Output Final Result'!U$12:U15,'Analysis Result Matrix'!$B$3:$B$52)=0),0))</f>
        <v>Is the area know for its touristic (e.g. aesthetic) value?</v>
      </c>
      <c r="V16" s="75" t="str" cm="1">
        <f t="array" aca="1" ref="V16" ca="1">INDEX('Analysis Result Matrix'!$B$3:$B$52,MATCH(1,('Analysis Result Matrix'!W$3:W$52=SMALL('Analysis Result Matrix'!W$3:W$52,'Analysis Output Final Result'!$B16))*(COUNTIF('Analysis Output Final Result'!V$12:V15,'Analysis Result Matrix'!$B$3:$B$52)=0),0))</f>
        <v>Is the area know for its touristic (e.g. aesthetic) value?</v>
      </c>
      <c r="W16" s="75" t="str" cm="1">
        <f t="array" aca="1" ref="W16" ca="1">INDEX('Analysis Result Matrix'!$B$3:$B$52,MATCH(1,('Analysis Result Matrix'!X$3:X$52=SMALL('Analysis Result Matrix'!X$3:X$52,'Analysis Output Final Result'!$B16))*(COUNTIF('Analysis Output Final Result'!W$12:W15,'Analysis Result Matrix'!$B$3:$B$52)=0),0))</f>
        <v>Is the area know for its touristic (e.g. aesthetic) value?</v>
      </c>
      <c r="X16" s="75" t="str" cm="1">
        <f t="array" aca="1" ref="X16" ca="1">INDEX('Analysis Result Matrix'!$B$3:$B$52,MATCH(1,('Analysis Result Matrix'!Y$3:Y$52=SMALL('Analysis Result Matrix'!Y$3:Y$52,'Analysis Output Final Result'!$B16))*(COUNTIF('Analysis Output Final Result'!X$12:X15,'Analysis Result Matrix'!$B$3:$B$52)=0),0))</f>
        <v>Is the area know for its touristic (e.g. aesthetic) value?</v>
      </c>
      <c r="Y16" s="75" t="str" cm="1">
        <f t="array" aca="1" ref="Y16" ca="1">INDEX('Analysis Result Matrix'!$B$3:$B$52,MATCH(1,('Analysis Result Matrix'!Z$3:Z$52=SMALL('Analysis Result Matrix'!Z$3:Z$52,'Analysis Output Final Result'!$B16))*(COUNTIF('Analysis Output Final Result'!Y$12:Y15,'Analysis Result Matrix'!$B$3:$B$52)=0),0))</f>
        <v>Is the area know for its touristic (e.g. aesthetic) value?</v>
      </c>
      <c r="Z16" s="75" t="str" cm="1">
        <f t="array" aca="1" ref="Z16" ca="1">INDEX('Analysis Result Matrix'!$B$3:$B$52,MATCH(1,('Analysis Result Matrix'!AA$3:AA$52=SMALL('Analysis Result Matrix'!AA$3:AA$52,'Analysis Output Final Result'!$B16))*(COUNTIF('Analysis Output Final Result'!Z$12:Z15,'Analysis Result Matrix'!$B$3:$B$52)=0),0))</f>
        <v>Is the area know for its touristic (e.g. aesthetic) value?</v>
      </c>
      <c r="AA16" s="75" t="str" cm="1">
        <f t="array" aca="1" ref="AA16" ca="1">INDEX('Analysis Result Matrix'!$B$3:$B$52,MATCH(1,('Analysis Result Matrix'!AB$3:AB$52=SMALL('Analysis Result Matrix'!AB$3:AB$52,'Analysis Output Final Result'!$B16))*(COUNTIF('Analysis Output Final Result'!AA$12:AA15,'Analysis Result Matrix'!$B$3:$B$52)=0),0))</f>
        <v>Is the area know for its touristic (e.g. aesthetic) value?</v>
      </c>
      <c r="AB16" s="75" t="str" cm="1">
        <f t="array" aca="1" ref="AB16" ca="1">INDEX('Analysis Result Matrix'!$B$3:$B$52,MATCH(1,('Analysis Result Matrix'!AC$3:AC$52=SMALL('Analysis Result Matrix'!AC$3:AC$52,'Analysis Output Final Result'!$B16))*(COUNTIF('Analysis Output Final Result'!AB$12:AB15,'Analysis Result Matrix'!$B$3:$B$52)=0),0))</f>
        <v>Is the area know for its touristic (e.g. aesthetic) value?</v>
      </c>
      <c r="AC16" s="75" t="str" cm="1">
        <f t="array" aca="1" ref="AC16" ca="1">INDEX('Analysis Result Matrix'!$B$3:$B$52,MATCH(1,('Analysis Result Matrix'!AD$3:AD$52=SMALL('Analysis Result Matrix'!AD$3:AD$52,'Analysis Output Final Result'!$B16))*(COUNTIF('Analysis Output Final Result'!AC$12:AC15,'Analysis Result Matrix'!$B$3:$B$52)=0),0))</f>
        <v>Is the area know for its touristic (e.g. aesthetic) value?</v>
      </c>
      <c r="AD16" s="75" t="str" cm="1">
        <f t="array" aca="1" ref="AD16" ca="1">INDEX('Analysis Result Matrix'!$B$3:$B$52,MATCH(1,('Analysis Result Matrix'!AE$3:AE$52=SMALL('Analysis Result Matrix'!AE$3:AE$52,'Analysis Output Final Result'!$B16))*(COUNTIF('Analysis Output Final Result'!AD$12:AD15,'Analysis Result Matrix'!$B$3:$B$52)=0),0))</f>
        <v>Is the area know for its touristic (e.g. aesthetic) value?</v>
      </c>
      <c r="AE16" s="75" t="str" cm="1">
        <f t="array" aca="1" ref="AE16" ca="1">INDEX('Analysis Result Matrix'!$B$3:$B$52,MATCH(1,('Analysis Result Matrix'!AF$3:AF$52=SMALL('Analysis Result Matrix'!AF$3:AF$52,'Analysis Output Final Result'!$B16))*(COUNTIF('Analysis Output Final Result'!AE$12:AE15,'Analysis Result Matrix'!$B$3:$B$52)=0),0))</f>
        <v>Is the area know for its touristic (e.g. aesthetic) value?</v>
      </c>
      <c r="AF16" s="75" t="str" cm="1">
        <f t="array" aca="1" ref="AF16" ca="1">INDEX('Analysis Result Matrix'!$B$3:$B$52,MATCH(1,('Analysis Result Matrix'!AG$3:AG$52=SMALL('Analysis Result Matrix'!AG$3:AG$52,'Analysis Output Final Result'!$B16))*(COUNTIF('Analysis Output Final Result'!AF$12:AF15,'Analysis Result Matrix'!$B$3:$B$52)=0),0))</f>
        <v>Is the area know for its touristic (e.g. aesthetic) value?</v>
      </c>
      <c r="AG16" s="75" t="str" cm="1">
        <f t="array" aca="1" ref="AG16" ca="1">INDEX('Analysis Result Matrix'!$B$3:$B$52,MATCH(1,('Analysis Result Matrix'!AH$3:AH$52=SMALL('Analysis Result Matrix'!AH$3:AH$52,'Analysis Output Final Result'!$B16))*(COUNTIF('Analysis Output Final Result'!AG$12:AG15,'Analysis Result Matrix'!$B$3:$B$52)=0),0))</f>
        <v>Is the area know for its touristic (e.g. aesthetic) value?</v>
      </c>
      <c r="AH16" s="75" t="str" cm="1">
        <f t="array" aca="1" ref="AH16" ca="1">INDEX('Analysis Result Matrix'!$B$3:$B$52,MATCH(1,('Analysis Result Matrix'!AI$3:AI$52=SMALL('Analysis Result Matrix'!AI$3:AI$52,'Analysis Output Final Result'!$B16))*(COUNTIF('Analysis Output Final Result'!AH$12:AH15,'Analysis Result Matrix'!$B$3:$B$52)=0),0))</f>
        <v>Is the area know for its touristic (e.g. aesthetic) value?</v>
      </c>
      <c r="AI16" s="75" t="str" cm="1">
        <f t="array" aca="1" ref="AI16" ca="1">INDEX('Analysis Result Matrix'!$B$3:$B$52,MATCH(1,('Analysis Result Matrix'!AJ$3:AJ$52=SMALL('Analysis Result Matrix'!AJ$3:AJ$52,'Analysis Output Final Result'!$B16))*(COUNTIF('Analysis Output Final Result'!AI$12:AI15,'Analysis Result Matrix'!$B$3:$B$52)=0),0))</f>
        <v>Is the area know for its touristic (e.g. aesthetic) value?</v>
      </c>
      <c r="AJ16" s="75" t="str" cm="1">
        <f t="array" aca="1" ref="AJ16" ca="1">INDEX('Analysis Result Matrix'!$B$3:$B$52,MATCH(1,('Analysis Result Matrix'!AK$3:AK$52=SMALL('Analysis Result Matrix'!AK$3:AK$52,'Analysis Output Final Result'!$B16))*(COUNTIF('Analysis Output Final Result'!AJ$12:AJ15,'Analysis Result Matrix'!$B$3:$B$52)=0),0))</f>
        <v>Is the area know for its touristic (e.g. aesthetic) value?</v>
      </c>
      <c r="AK16" s="75" t="str" cm="1">
        <f t="array" aca="1" ref="AK16" ca="1">INDEX('Analysis Result Matrix'!$B$3:$B$52,MATCH(1,('Analysis Result Matrix'!AL$3:AL$52=SMALL('Analysis Result Matrix'!AL$3:AL$52,'Analysis Output Final Result'!$B16))*(COUNTIF('Analysis Output Final Result'!AK$12:AK15,'Analysis Result Matrix'!$B$3:$B$52)=0),0))</f>
        <v>Is the area know for its touristic (e.g. aesthetic) value?</v>
      </c>
      <c r="AL16" s="75" t="str" cm="1">
        <f t="array" aca="1" ref="AL16" ca="1">INDEX('Analysis Result Matrix'!$B$3:$B$52,MATCH(1,('Analysis Result Matrix'!AM$3:AM$52=SMALL('Analysis Result Matrix'!AM$3:AM$52,'Analysis Output Final Result'!$B16))*(COUNTIF('Analysis Output Final Result'!AL$12:AL15,'Analysis Result Matrix'!$B$3:$B$52)=0),0))</f>
        <v>Is the area know for its touristic (e.g. aesthetic) value?</v>
      </c>
      <c r="AM16" s="75" t="str" cm="1">
        <f t="array" aca="1" ref="AM16" ca="1">INDEX('Analysis Result Matrix'!$B$3:$B$52,MATCH(1,('Analysis Result Matrix'!AN$3:AN$52=SMALL('Analysis Result Matrix'!AN$3:AN$52,'Analysis Output Final Result'!$B16))*(COUNTIF('Analysis Output Final Result'!AM$12:AM15,'Analysis Result Matrix'!$B$3:$B$52)=0),0))</f>
        <v>Is the area know for its touristic (e.g. aesthetic) value?</v>
      </c>
      <c r="AN16" s="75" t="str" cm="1">
        <f t="array" aca="1" ref="AN16" ca="1">INDEX('Analysis Result Matrix'!$B$3:$B$52,MATCH(1,('Analysis Result Matrix'!AO$3:AO$52=SMALL('Analysis Result Matrix'!AO$3:AO$52,'Analysis Output Final Result'!$B16))*(COUNTIF('Analysis Output Final Result'!AN$12:AN15,'Analysis Result Matrix'!$B$3:$B$52)=0),0))</f>
        <v>Is the area know for its touristic (e.g. aesthetic) value?</v>
      </c>
      <c r="AO16" s="75" t="str" cm="1">
        <f t="array" aca="1" ref="AO16" ca="1">INDEX('Analysis Result Matrix'!$B$3:$B$52,MATCH(1,('Analysis Result Matrix'!AP$3:AP$52=SMALL('Analysis Result Matrix'!AP$3:AP$52,'Analysis Output Final Result'!$B16))*(COUNTIF('Analysis Output Final Result'!AO$12:AO15,'Analysis Result Matrix'!$B$3:$B$52)=0),0))</f>
        <v>Is the area know for its touristic (e.g. aesthetic) value?</v>
      </c>
      <c r="AP16" s="75" t="str" cm="1">
        <f t="array" aca="1" ref="AP16" ca="1">INDEX('Analysis Result Matrix'!$B$3:$B$52,MATCH(1,('Analysis Result Matrix'!AQ$3:AQ$52=SMALL('Analysis Result Matrix'!AQ$3:AQ$52,'Analysis Output Final Result'!$B16))*(COUNTIF('Analysis Output Final Result'!AP$12:AP15,'Analysis Result Matrix'!$B$3:$B$52)=0),0))</f>
        <v>Is the area know for its touristic (e.g. aesthetic) value?</v>
      </c>
      <c r="AR16" s="94" t="str">
        <f ca="1"/>
        <v>Indicator 12</v>
      </c>
      <c r="AS16" s="7">
        <f ca="1"/>
        <v>0</v>
      </c>
      <c r="AT16" s="9">
        <f ca="1"/>
        <v>0</v>
      </c>
      <c r="AU16" s="9">
        <f ca="1"/>
        <v>0</v>
      </c>
    </row>
    <row r="17" spans="1:47" ht="29.4" customHeight="1" thickTop="1" thickBot="1" x14ac:dyDescent="0.35">
      <c r="A17" s="23" t="s">
        <v>70</v>
      </c>
      <c r="B17" s="23">
        <v>5</v>
      </c>
      <c r="C17" s="75" t="str" cm="1">
        <f t="array" aca="1" ref="C17" ca="1">INDEX('Analysis Result Matrix'!$B$3:$B$52,MATCH(1,('Analysis Result Matrix'!D$3:D$52=SMALL('Analysis Result Matrix'!D$3:D$52,'Analysis Output Final Result'!$B17))*(COUNTIF('Analysis Output Final Result'!C$12:C16,'Analysis Result Matrix'!$B$3:$B$52)=0),0))</f>
        <v>Question 11</v>
      </c>
      <c r="D17" s="75" t="str" cm="1">
        <f t="array" aca="1" ref="D17" ca="1">INDEX('Analysis Result Matrix'!$B$3:$B$52,MATCH(1,('Analysis Result Matrix'!E$3:E$52=SMALL('Analysis Result Matrix'!E$3:E$52,'Analysis Output Final Result'!$B17))*(COUNTIF('Analysis Output Final Result'!D$12:D16,'Analysis Result Matrix'!$B$3:$B$52)=0),0))</f>
        <v>Question 11</v>
      </c>
      <c r="E17" s="75" t="str" cm="1">
        <f t="array" aca="1" ref="E17" ca="1">INDEX('Analysis Result Matrix'!$B$3:$B$52,MATCH(1,('Analysis Result Matrix'!F$3:F$52=SMALL('Analysis Result Matrix'!F$3:F$52,'Analysis Output Final Result'!$B17))*(COUNTIF('Analysis Output Final Result'!E$12:E16,'Analysis Result Matrix'!$B$3:$B$52)=0),0))</f>
        <v>Question 7</v>
      </c>
      <c r="F17" s="75" t="str" cm="1">
        <f t="array" aca="1" ref="F17" ca="1">INDEX('Analysis Result Matrix'!$B$3:$B$52,MATCH(1,('Analysis Result Matrix'!G$3:G$52=SMALL('Analysis Result Matrix'!G$3:G$52,'Analysis Output Final Result'!$B17))*(COUNTIF('Analysis Output Final Result'!F$12:F16,'Analysis Result Matrix'!$B$3:$B$52)=0),0))</f>
        <v>Question 11</v>
      </c>
      <c r="G17" s="75" t="str" cm="1">
        <f t="array" aca="1" ref="G17" ca="1">INDEX('Analysis Result Matrix'!$B$3:$B$52,MATCH(1,('Analysis Result Matrix'!H$3:H$52=SMALL('Analysis Result Matrix'!H$3:H$52,'Analysis Output Final Result'!$B17))*(COUNTIF('Analysis Output Final Result'!G$12:G16,'Analysis Result Matrix'!$B$3:$B$52)=0),0))</f>
        <v>Question 11</v>
      </c>
      <c r="H17" s="75" t="str" cm="1">
        <f t="array" aca="1" ref="H17" ca="1">INDEX('Analysis Result Matrix'!$B$3:$B$52,MATCH(1,('Analysis Result Matrix'!I$3:I$52=SMALL('Analysis Result Matrix'!I$3:I$52,'Analysis Output Final Result'!$B17))*(COUNTIF('Analysis Output Final Result'!H$12:H16,'Analysis Result Matrix'!$B$3:$B$52)=0),0))</f>
        <v>Is the area used as important shipping area?</v>
      </c>
      <c r="I17" s="75" t="str" cm="1">
        <f t="array" aca="1" ref="I17" ca="1">INDEX('Analysis Result Matrix'!$B$3:$B$52,MATCH(1,('Analysis Result Matrix'!J$3:J$52=SMALL('Analysis Result Matrix'!J$3:J$52,'Analysis Output Final Result'!$B17))*(COUNTIF('Analysis Output Final Result'!I$12:I16,'Analysis Result Matrix'!$B$3:$B$52)=0),0))</f>
        <v>Is the area used as important shipping area?</v>
      </c>
      <c r="J17" s="75" t="str" cm="1">
        <f t="array" aca="1" ref="J17" ca="1">INDEX('Analysis Result Matrix'!$B$3:$B$52,MATCH(1,('Analysis Result Matrix'!K$3:K$52=SMALL('Analysis Result Matrix'!K$3:K$52,'Analysis Output Final Result'!$B17))*(COUNTIF('Analysis Output Final Result'!J$12:J16,'Analysis Result Matrix'!$B$3:$B$52)=0),0))</f>
        <v>Is the area used as important shipping area?</v>
      </c>
      <c r="K17" s="75" t="str" cm="1">
        <f t="array" aca="1" ref="K17" ca="1">INDEX('Analysis Result Matrix'!$B$3:$B$52,MATCH(1,('Analysis Result Matrix'!L$3:L$52=SMALL('Analysis Result Matrix'!L$3:L$52,'Analysis Output Final Result'!$B17))*(COUNTIF('Analysis Output Final Result'!K$12:K16,'Analysis Result Matrix'!$B$3:$B$52)=0),0))</f>
        <v>Is the area used as important shipping area?</v>
      </c>
      <c r="L17" s="75" t="str" cm="1">
        <f t="array" aca="1" ref="L17" ca="1">INDEX('Analysis Result Matrix'!$B$3:$B$52,MATCH(1,('Analysis Result Matrix'!M$3:M$52=SMALL('Analysis Result Matrix'!M$3:M$52,'Analysis Output Final Result'!$B17))*(COUNTIF('Analysis Output Final Result'!L$12:L16,'Analysis Result Matrix'!$B$3:$B$52)=0),0))</f>
        <v>Is the area used as important shipping area?</v>
      </c>
      <c r="M17" s="75" t="str" cm="1">
        <f t="array" aca="1" ref="M17" ca="1">INDEX('Analysis Result Matrix'!$B$3:$B$52,MATCH(1,('Analysis Result Matrix'!N$3:N$52=SMALL('Analysis Result Matrix'!N$3:N$52,'Analysis Output Final Result'!$B17))*(COUNTIF('Analysis Output Final Result'!M$12:M16,'Analysis Result Matrix'!$B$3:$B$52)=0),0))</f>
        <v>Is the area used as important shipping area?</v>
      </c>
      <c r="N17" s="75" t="str" cm="1">
        <f t="array" aca="1" ref="N17" ca="1">INDEX('Analysis Result Matrix'!$B$3:$B$52,MATCH(1,('Analysis Result Matrix'!O$3:O$52=SMALL('Analysis Result Matrix'!O$3:O$52,'Analysis Output Final Result'!$B17))*(COUNTIF('Analysis Output Final Result'!N$12:N16,'Analysis Result Matrix'!$B$3:$B$52)=0),0))</f>
        <v>Is the area used as important shipping area?</v>
      </c>
      <c r="O17" s="75" t="str" cm="1">
        <f t="array" aca="1" ref="O17" ca="1">INDEX('Analysis Result Matrix'!$B$3:$B$52,MATCH(1,('Analysis Result Matrix'!P$3:P$52=SMALL('Analysis Result Matrix'!P$3:P$52,'Analysis Output Final Result'!$B17))*(COUNTIF('Analysis Output Final Result'!O$12:O16,'Analysis Result Matrix'!$B$3:$B$52)=0),0))</f>
        <v>Is the area used as important shipping area?</v>
      </c>
      <c r="P17" s="75" t="str" cm="1">
        <f t="array" aca="1" ref="P17" ca="1">INDEX('Analysis Result Matrix'!$B$3:$B$52,MATCH(1,('Analysis Result Matrix'!Q$3:Q$52=SMALL('Analysis Result Matrix'!Q$3:Q$52,'Analysis Output Final Result'!$B17))*(COUNTIF('Analysis Output Final Result'!P$12:P16,'Analysis Result Matrix'!$B$3:$B$52)=0),0))</f>
        <v>Is the area used as important shipping area?</v>
      </c>
      <c r="Q17" s="75" t="str" cm="1">
        <f t="array" aca="1" ref="Q17" ca="1">INDEX('Analysis Result Matrix'!$B$3:$B$52,MATCH(1,('Analysis Result Matrix'!R$3:R$52=SMALL('Analysis Result Matrix'!R$3:R$52,'Analysis Output Final Result'!$B17))*(COUNTIF('Analysis Output Final Result'!Q$12:Q16,'Analysis Result Matrix'!$B$3:$B$52)=0),0))</f>
        <v>Is the area used as important shipping area?</v>
      </c>
      <c r="R17" s="75" t="str" cm="1">
        <f t="array" aca="1" ref="R17" ca="1">INDEX('Analysis Result Matrix'!$B$3:$B$52,MATCH(1,('Analysis Result Matrix'!S$3:S$52=SMALL('Analysis Result Matrix'!S$3:S$52,'Analysis Output Final Result'!$B17))*(COUNTIF('Analysis Output Final Result'!R$12:R16,'Analysis Result Matrix'!$B$3:$B$52)=0),0))</f>
        <v>Is the area used as important shipping area?</v>
      </c>
      <c r="S17" s="75" t="str" cm="1">
        <f t="array" aca="1" ref="S17" ca="1">INDEX('Analysis Result Matrix'!$B$3:$B$52,MATCH(1,('Analysis Result Matrix'!T$3:T$52=SMALL('Analysis Result Matrix'!T$3:T$52,'Analysis Output Final Result'!$B17))*(COUNTIF('Analysis Output Final Result'!S$12:S16,'Analysis Result Matrix'!$B$3:$B$52)=0),0))</f>
        <v>Is the area used as important shipping area?</v>
      </c>
      <c r="T17" s="75" t="str" cm="1">
        <f t="array" aca="1" ref="T17" ca="1">INDEX('Analysis Result Matrix'!$B$3:$B$52,MATCH(1,('Analysis Result Matrix'!U$3:U$52=SMALL('Analysis Result Matrix'!U$3:U$52,'Analysis Output Final Result'!$B17))*(COUNTIF('Analysis Output Final Result'!T$12:T16,'Analysis Result Matrix'!$B$3:$B$52)=0),0))</f>
        <v>Is the area used as important shipping area?</v>
      </c>
      <c r="U17" s="75" t="str" cm="1">
        <f t="array" aca="1" ref="U17" ca="1">INDEX('Analysis Result Matrix'!$B$3:$B$52,MATCH(1,('Analysis Result Matrix'!V$3:V$52=SMALL('Analysis Result Matrix'!V$3:V$52,'Analysis Output Final Result'!$B17))*(COUNTIF('Analysis Output Final Result'!U$12:U16,'Analysis Result Matrix'!$B$3:$B$52)=0),0))</f>
        <v>Is the area used as important shipping area?</v>
      </c>
      <c r="V17" s="75" t="str" cm="1">
        <f t="array" aca="1" ref="V17" ca="1">INDEX('Analysis Result Matrix'!$B$3:$B$52,MATCH(1,('Analysis Result Matrix'!W$3:W$52=SMALL('Analysis Result Matrix'!W$3:W$52,'Analysis Output Final Result'!$B17))*(COUNTIF('Analysis Output Final Result'!V$12:V16,'Analysis Result Matrix'!$B$3:$B$52)=0),0))</f>
        <v>Is the area used as important shipping area?</v>
      </c>
      <c r="W17" s="75" t="str" cm="1">
        <f t="array" aca="1" ref="W17" ca="1">INDEX('Analysis Result Matrix'!$B$3:$B$52,MATCH(1,('Analysis Result Matrix'!X$3:X$52=SMALL('Analysis Result Matrix'!X$3:X$52,'Analysis Output Final Result'!$B17))*(COUNTIF('Analysis Output Final Result'!W$12:W16,'Analysis Result Matrix'!$B$3:$B$52)=0),0))</f>
        <v>Is the area used as important shipping area?</v>
      </c>
      <c r="X17" s="75" t="str" cm="1">
        <f t="array" aca="1" ref="X17" ca="1">INDEX('Analysis Result Matrix'!$B$3:$B$52,MATCH(1,('Analysis Result Matrix'!Y$3:Y$52=SMALL('Analysis Result Matrix'!Y$3:Y$52,'Analysis Output Final Result'!$B17))*(COUNTIF('Analysis Output Final Result'!X$12:X16,'Analysis Result Matrix'!$B$3:$B$52)=0),0))</f>
        <v>Is the area used as important shipping area?</v>
      </c>
      <c r="Y17" s="75" t="str" cm="1">
        <f t="array" aca="1" ref="Y17" ca="1">INDEX('Analysis Result Matrix'!$B$3:$B$52,MATCH(1,('Analysis Result Matrix'!Z$3:Z$52=SMALL('Analysis Result Matrix'!Z$3:Z$52,'Analysis Output Final Result'!$B17))*(COUNTIF('Analysis Output Final Result'!Y$12:Y16,'Analysis Result Matrix'!$B$3:$B$52)=0),0))</f>
        <v>Is the area used as important shipping area?</v>
      </c>
      <c r="Z17" s="75" t="str" cm="1">
        <f t="array" aca="1" ref="Z17" ca="1">INDEX('Analysis Result Matrix'!$B$3:$B$52,MATCH(1,('Analysis Result Matrix'!AA$3:AA$52=SMALL('Analysis Result Matrix'!AA$3:AA$52,'Analysis Output Final Result'!$B17))*(COUNTIF('Analysis Output Final Result'!Z$12:Z16,'Analysis Result Matrix'!$B$3:$B$52)=0),0))</f>
        <v>Is the area used as important shipping area?</v>
      </c>
      <c r="AA17" s="75" t="str" cm="1">
        <f t="array" aca="1" ref="AA17" ca="1">INDEX('Analysis Result Matrix'!$B$3:$B$52,MATCH(1,('Analysis Result Matrix'!AB$3:AB$52=SMALL('Analysis Result Matrix'!AB$3:AB$52,'Analysis Output Final Result'!$B17))*(COUNTIF('Analysis Output Final Result'!AA$12:AA16,'Analysis Result Matrix'!$B$3:$B$52)=0),0))</f>
        <v>Is the area used as important shipping area?</v>
      </c>
      <c r="AB17" s="75" t="str" cm="1">
        <f t="array" aca="1" ref="AB17" ca="1">INDEX('Analysis Result Matrix'!$B$3:$B$52,MATCH(1,('Analysis Result Matrix'!AC$3:AC$52=SMALL('Analysis Result Matrix'!AC$3:AC$52,'Analysis Output Final Result'!$B17))*(COUNTIF('Analysis Output Final Result'!AB$12:AB16,'Analysis Result Matrix'!$B$3:$B$52)=0),0))</f>
        <v>Is the area used as important shipping area?</v>
      </c>
      <c r="AC17" s="75" t="str" cm="1">
        <f t="array" aca="1" ref="AC17" ca="1">INDEX('Analysis Result Matrix'!$B$3:$B$52,MATCH(1,('Analysis Result Matrix'!AD$3:AD$52=SMALL('Analysis Result Matrix'!AD$3:AD$52,'Analysis Output Final Result'!$B17))*(COUNTIF('Analysis Output Final Result'!AC$12:AC16,'Analysis Result Matrix'!$B$3:$B$52)=0),0))</f>
        <v>Is the area used as important shipping area?</v>
      </c>
      <c r="AD17" s="75" t="str" cm="1">
        <f t="array" aca="1" ref="AD17" ca="1">INDEX('Analysis Result Matrix'!$B$3:$B$52,MATCH(1,('Analysis Result Matrix'!AE$3:AE$52=SMALL('Analysis Result Matrix'!AE$3:AE$52,'Analysis Output Final Result'!$B17))*(COUNTIF('Analysis Output Final Result'!AD$12:AD16,'Analysis Result Matrix'!$B$3:$B$52)=0),0))</f>
        <v>Is the area used as important shipping area?</v>
      </c>
      <c r="AE17" s="75" t="str" cm="1">
        <f t="array" aca="1" ref="AE17" ca="1">INDEX('Analysis Result Matrix'!$B$3:$B$52,MATCH(1,('Analysis Result Matrix'!AF$3:AF$52=SMALL('Analysis Result Matrix'!AF$3:AF$52,'Analysis Output Final Result'!$B17))*(COUNTIF('Analysis Output Final Result'!AE$12:AE16,'Analysis Result Matrix'!$B$3:$B$52)=0),0))</f>
        <v>Is the area used as important shipping area?</v>
      </c>
      <c r="AF17" s="75" t="str" cm="1">
        <f t="array" aca="1" ref="AF17" ca="1">INDEX('Analysis Result Matrix'!$B$3:$B$52,MATCH(1,('Analysis Result Matrix'!AG$3:AG$52=SMALL('Analysis Result Matrix'!AG$3:AG$52,'Analysis Output Final Result'!$B17))*(COUNTIF('Analysis Output Final Result'!AF$12:AF16,'Analysis Result Matrix'!$B$3:$B$52)=0),0))</f>
        <v>Is the area used as important shipping area?</v>
      </c>
      <c r="AG17" s="75" t="str" cm="1">
        <f t="array" aca="1" ref="AG17" ca="1">INDEX('Analysis Result Matrix'!$B$3:$B$52,MATCH(1,('Analysis Result Matrix'!AH$3:AH$52=SMALL('Analysis Result Matrix'!AH$3:AH$52,'Analysis Output Final Result'!$B17))*(COUNTIF('Analysis Output Final Result'!AG$12:AG16,'Analysis Result Matrix'!$B$3:$B$52)=0),0))</f>
        <v>Is the area used as important shipping area?</v>
      </c>
      <c r="AH17" s="75" t="str" cm="1">
        <f t="array" aca="1" ref="AH17" ca="1">INDEX('Analysis Result Matrix'!$B$3:$B$52,MATCH(1,('Analysis Result Matrix'!AI$3:AI$52=SMALL('Analysis Result Matrix'!AI$3:AI$52,'Analysis Output Final Result'!$B17))*(COUNTIF('Analysis Output Final Result'!AH$12:AH16,'Analysis Result Matrix'!$B$3:$B$52)=0),0))</f>
        <v>Is the area used as important shipping area?</v>
      </c>
      <c r="AI17" s="75" t="str" cm="1">
        <f t="array" aca="1" ref="AI17" ca="1">INDEX('Analysis Result Matrix'!$B$3:$B$52,MATCH(1,('Analysis Result Matrix'!AJ$3:AJ$52=SMALL('Analysis Result Matrix'!AJ$3:AJ$52,'Analysis Output Final Result'!$B17))*(COUNTIF('Analysis Output Final Result'!AI$12:AI16,'Analysis Result Matrix'!$B$3:$B$52)=0),0))</f>
        <v>Is the area used as important shipping area?</v>
      </c>
      <c r="AJ17" s="75" t="str" cm="1">
        <f t="array" aca="1" ref="AJ17" ca="1">INDEX('Analysis Result Matrix'!$B$3:$B$52,MATCH(1,('Analysis Result Matrix'!AK$3:AK$52=SMALL('Analysis Result Matrix'!AK$3:AK$52,'Analysis Output Final Result'!$B17))*(COUNTIF('Analysis Output Final Result'!AJ$12:AJ16,'Analysis Result Matrix'!$B$3:$B$52)=0),0))</f>
        <v>Is the area used as important shipping area?</v>
      </c>
      <c r="AK17" s="75" t="str" cm="1">
        <f t="array" aca="1" ref="AK17" ca="1">INDEX('Analysis Result Matrix'!$B$3:$B$52,MATCH(1,('Analysis Result Matrix'!AL$3:AL$52=SMALL('Analysis Result Matrix'!AL$3:AL$52,'Analysis Output Final Result'!$B17))*(COUNTIF('Analysis Output Final Result'!AK$12:AK16,'Analysis Result Matrix'!$B$3:$B$52)=0),0))</f>
        <v>Is the area used as important shipping area?</v>
      </c>
      <c r="AL17" s="75" t="str" cm="1">
        <f t="array" aca="1" ref="AL17" ca="1">INDEX('Analysis Result Matrix'!$B$3:$B$52,MATCH(1,('Analysis Result Matrix'!AM$3:AM$52=SMALL('Analysis Result Matrix'!AM$3:AM$52,'Analysis Output Final Result'!$B17))*(COUNTIF('Analysis Output Final Result'!AL$12:AL16,'Analysis Result Matrix'!$B$3:$B$52)=0),0))</f>
        <v>Is the area used as important shipping area?</v>
      </c>
      <c r="AM17" s="75" t="str" cm="1">
        <f t="array" aca="1" ref="AM17" ca="1">INDEX('Analysis Result Matrix'!$B$3:$B$52,MATCH(1,('Analysis Result Matrix'!AN$3:AN$52=SMALL('Analysis Result Matrix'!AN$3:AN$52,'Analysis Output Final Result'!$B17))*(COUNTIF('Analysis Output Final Result'!AM$12:AM16,'Analysis Result Matrix'!$B$3:$B$52)=0),0))</f>
        <v>Is the area used as important shipping area?</v>
      </c>
      <c r="AN17" s="75" t="str" cm="1">
        <f t="array" aca="1" ref="AN17" ca="1">INDEX('Analysis Result Matrix'!$B$3:$B$52,MATCH(1,('Analysis Result Matrix'!AO$3:AO$52=SMALL('Analysis Result Matrix'!AO$3:AO$52,'Analysis Output Final Result'!$B17))*(COUNTIF('Analysis Output Final Result'!AN$12:AN16,'Analysis Result Matrix'!$B$3:$B$52)=0),0))</f>
        <v>Is the area used as important shipping area?</v>
      </c>
      <c r="AO17" s="75" t="str" cm="1">
        <f t="array" aca="1" ref="AO17" ca="1">INDEX('Analysis Result Matrix'!$B$3:$B$52,MATCH(1,('Analysis Result Matrix'!AP$3:AP$52=SMALL('Analysis Result Matrix'!AP$3:AP$52,'Analysis Output Final Result'!$B17))*(COUNTIF('Analysis Output Final Result'!AO$12:AO16,'Analysis Result Matrix'!$B$3:$B$52)=0),0))</f>
        <v>Is the area used as important shipping area?</v>
      </c>
      <c r="AP17" s="75" t="str" cm="1">
        <f t="array" aca="1" ref="AP17" ca="1">INDEX('Analysis Result Matrix'!$B$3:$B$52,MATCH(1,('Analysis Result Matrix'!AQ$3:AQ$52=SMALL('Analysis Result Matrix'!AQ$3:AQ$52,'Analysis Output Final Result'!$B17))*(COUNTIF('Analysis Output Final Result'!AP$12:AP16,'Analysis Result Matrix'!$B$3:$B$52)=0),0))</f>
        <v>Is the area used as important shipping area?</v>
      </c>
      <c r="AR17" s="94" t="str">
        <f ca="1"/>
        <v>Indicator 13</v>
      </c>
      <c r="AS17" s="7">
        <f ca="1"/>
        <v>0</v>
      </c>
      <c r="AT17" s="9">
        <f ca="1"/>
        <v>0</v>
      </c>
      <c r="AU17" s="9">
        <f ca="1"/>
        <v>0</v>
      </c>
    </row>
    <row r="18" spans="1:47" ht="15" thickTop="1" x14ac:dyDescent="0.3">
      <c r="A18" s="40"/>
      <c r="B18" s="42"/>
      <c r="C18" s="40"/>
      <c r="D18" s="40"/>
      <c r="E18" s="14"/>
      <c r="F18" s="41"/>
      <c r="G18" s="15"/>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R18" s="94" t="str">
        <f ca="1"/>
        <v>Indicator 14</v>
      </c>
      <c r="AS18" s="7">
        <f ca="1"/>
        <v>0</v>
      </c>
      <c r="AT18" s="9">
        <f ca="1"/>
        <v>0</v>
      </c>
      <c r="AU18" s="9">
        <f ca="1"/>
        <v>0</v>
      </c>
    </row>
    <row r="19" spans="1:47" ht="20.399999999999999" thickBot="1" x14ac:dyDescent="0.45">
      <c r="C19" s="173" t="s">
        <v>56</v>
      </c>
      <c r="D19" s="173"/>
      <c r="E19" s="173"/>
      <c r="F19" s="173"/>
      <c r="G19" s="173"/>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R19" s="94" t="str">
        <f ca="1"/>
        <v>Indicator 15</v>
      </c>
      <c r="AS19" s="7">
        <f ca="1"/>
        <v>0</v>
      </c>
      <c r="AT19" s="9">
        <f ca="1"/>
        <v>0</v>
      </c>
      <c r="AU19" s="9">
        <f ca="1"/>
        <v>0</v>
      </c>
    </row>
    <row r="20" spans="1:47" ht="15.6" thickTop="1" thickBot="1" x14ac:dyDescent="0.35">
      <c r="A20" s="23" t="s">
        <v>53</v>
      </c>
      <c r="B20" s="23"/>
      <c r="C20" s="23" t="str">
        <f>C2</f>
        <v>Economic Revenue</v>
      </c>
      <c r="D20" s="23" t="str">
        <f t="shared" ref="D20:G20" si="0">D2</f>
        <v>Biodiversity</v>
      </c>
      <c r="E20" s="23" t="str">
        <f t="shared" si="0"/>
        <v>Legitimacy of MPA Policy</v>
      </c>
      <c r="F20" s="23" t="str">
        <f t="shared" si="0"/>
        <v>Example Worst Risk high uncertainty</v>
      </c>
      <c r="G20" s="23" t="str">
        <f t="shared" si="0"/>
        <v>Example least risk low uncertainty</v>
      </c>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R20" s="94" t="str">
        <f ca="1"/>
        <v>Indicator 16</v>
      </c>
      <c r="AS20" s="7">
        <f ca="1"/>
        <v>0</v>
      </c>
      <c r="AT20" s="9">
        <f ca="1"/>
        <v>0</v>
      </c>
      <c r="AU20" s="9">
        <f ca="1"/>
        <v>0</v>
      </c>
    </row>
    <row r="21" spans="1:47" ht="44.4" thickTop="1" thickBot="1" x14ac:dyDescent="0.35">
      <c r="A21" s="23" t="s">
        <v>63</v>
      </c>
      <c r="B21" s="23">
        <v>1</v>
      </c>
      <c r="C21" s="75" t="str" cm="1">
        <f t="array" aca="1" ref="C21" ca="1">INDEX('Analysis Result Matrix'!$C$3:$C$52,MATCH(1,('Analysis Result Matrix'!D$3:D$52=LARGE('Analysis Result Matrix'!D$3:D$52,'Analysis Output Final Result'!$B21))*(COUNTIF('Analysis Output Final Result'!C$20:C20,'Analysis Result Matrix'!$C$3:$C$52)=0),0))</f>
        <v>The area is position on a major international shipping route and provides access to major harbours</v>
      </c>
      <c r="D21" s="75" t="str" cm="1">
        <f t="array" aca="1" ref="D21" ca="1">INDEX('Analysis Result Matrix'!$C$3:$C$52,MATCH(1,('Analysis Result Matrix'!E$3:E$52=LARGE('Analysis Result Matrix'!E$3:E$52,'Analysis Output Final Result'!$B21))*(COUNTIF('Analysis Output Final Result'!D$20:D20,'Analysis Result Matrix'!$C$3:$C$52)=0),0))</f>
        <v>Almost no commercial catch originates from the area</v>
      </c>
      <c r="E21" s="75" t="str" cm="1">
        <f t="array" aca="1" ref="E21" ca="1">INDEX('Analysis Result Matrix'!$C$3:$C$52,MATCH(1,('Analysis Result Matrix'!F$3:F$52=LARGE('Analysis Result Matrix'!F$3:F$52,'Analysis Output Final Result'!$B21))*(COUNTIF('Analysis Output Final Result'!E$20:E20,'Analysis Result Matrix'!$C$3:$C$52)=0),0))</f>
        <v>The area is position on a major international shipping route and provides access to major harbours</v>
      </c>
      <c r="F21" s="75" t="str" cm="1">
        <f t="array" aca="1" ref="F21" ca="1">INDEX('Analysis Result Matrix'!$C$3:$C$52,MATCH(1,('Analysis Result Matrix'!G$3:G$52=LARGE('Analysis Result Matrix'!G$3:G$52,'Analysis Output Final Result'!$B21))*(COUNTIF('Analysis Output Final Result'!F$20:F20,'Analysis Result Matrix'!$C$3:$C$52)=0),0))</f>
        <v>Almost no commercial catch originates from the area</v>
      </c>
      <c r="G21" s="75" t="str" cm="1">
        <f t="array" aca="1" ref="G21" ca="1">INDEX('Analysis Result Matrix'!$C$3:$C$52,MATCH(1,('Analysis Result Matrix'!H$3:H$52=LARGE('Analysis Result Matrix'!H$3:H$52,'Analysis Output Final Result'!$B21))*(COUNTIF('Analysis Output Final Result'!G$20:G20,'Analysis Result Matrix'!$C$3:$C$52)=0),0))</f>
        <v>Almost no commercial catch originates from the area</v>
      </c>
      <c r="H21" s="75" t="str" cm="1">
        <f t="array" aca="1" ref="H21" ca="1">INDEX('Analysis Result Matrix'!$C$3:$C$52,MATCH(1,('Analysis Result Matrix'!I$3:I$52=LARGE('Analysis Result Matrix'!I$3:I$52,'Analysis Output Final Result'!$B21))*(COUNTIF('Analysis Output Final Result'!H$20:H20,'Analysis Result Matrix'!$C$3:$C$52)=0),0))</f>
        <v>Almost no commercial catch originates from the area</v>
      </c>
      <c r="I21" s="75" t="str" cm="1">
        <f t="array" aca="1" ref="I21" ca="1">INDEX('Analysis Result Matrix'!$C$3:$C$52,MATCH(1,('Analysis Result Matrix'!J$3:J$52=LARGE('Analysis Result Matrix'!J$3:J$52,'Analysis Output Final Result'!$B21))*(COUNTIF('Analysis Output Final Result'!I$20:I20,'Analysis Result Matrix'!$C$3:$C$52)=0),0))</f>
        <v>Almost no commercial catch originates from the area</v>
      </c>
      <c r="J21" s="75" t="str" cm="1">
        <f t="array" aca="1" ref="J21" ca="1">INDEX('Analysis Result Matrix'!$C$3:$C$52,MATCH(1,('Analysis Result Matrix'!K$3:K$52=LARGE('Analysis Result Matrix'!K$3:K$52,'Analysis Output Final Result'!$B21))*(COUNTIF('Analysis Output Final Result'!J$20:J20,'Analysis Result Matrix'!$C$3:$C$52)=0),0))</f>
        <v>Almost no commercial catch originates from the area</v>
      </c>
      <c r="K21" s="75" t="str" cm="1">
        <f t="array" aca="1" ref="K21" ca="1">INDEX('Analysis Result Matrix'!$C$3:$C$52,MATCH(1,('Analysis Result Matrix'!L$3:L$52=LARGE('Analysis Result Matrix'!L$3:L$52,'Analysis Output Final Result'!$B21))*(COUNTIF('Analysis Output Final Result'!K$20:K20,'Analysis Result Matrix'!$C$3:$C$52)=0),0))</f>
        <v>Almost no commercial catch originates from the area</v>
      </c>
      <c r="L21" s="75" t="str" cm="1">
        <f t="array" aca="1" ref="L21" ca="1">INDEX('Analysis Result Matrix'!$C$3:$C$52,MATCH(1,('Analysis Result Matrix'!M$3:M$52=LARGE('Analysis Result Matrix'!M$3:M$52,'Analysis Output Final Result'!$B21))*(COUNTIF('Analysis Output Final Result'!L$20:L20,'Analysis Result Matrix'!$C$3:$C$52)=0),0))</f>
        <v>Almost no commercial catch originates from the area</v>
      </c>
      <c r="M21" s="75" t="str" cm="1">
        <f t="array" aca="1" ref="M21" ca="1">INDEX('Analysis Result Matrix'!$C$3:$C$52,MATCH(1,('Analysis Result Matrix'!N$3:N$52=LARGE('Analysis Result Matrix'!N$3:N$52,'Analysis Output Final Result'!$B21))*(COUNTIF('Analysis Output Final Result'!M$20:M20,'Analysis Result Matrix'!$C$3:$C$52)=0),0))</f>
        <v>Almost no commercial catch originates from the area</v>
      </c>
      <c r="N21" s="75" t="str" cm="1">
        <f t="array" aca="1" ref="N21" ca="1">INDEX('Analysis Result Matrix'!$C$3:$C$52,MATCH(1,('Analysis Result Matrix'!O$3:O$52=LARGE('Analysis Result Matrix'!O$3:O$52,'Analysis Output Final Result'!$B21))*(COUNTIF('Analysis Output Final Result'!N$20:N20,'Analysis Result Matrix'!$C$3:$C$52)=0),0))</f>
        <v>Almost no commercial catch originates from the area</v>
      </c>
      <c r="O21" s="75" t="str" cm="1">
        <f t="array" aca="1" ref="O21" ca="1">INDEX('Analysis Result Matrix'!$C$3:$C$52,MATCH(1,('Analysis Result Matrix'!P$3:P$52=LARGE('Analysis Result Matrix'!P$3:P$52,'Analysis Output Final Result'!$B21))*(COUNTIF('Analysis Output Final Result'!O$20:O20,'Analysis Result Matrix'!$C$3:$C$52)=0),0))</f>
        <v>Almost no commercial catch originates from the area</v>
      </c>
      <c r="P21" s="75" t="str" cm="1">
        <f t="array" aca="1" ref="P21" ca="1">INDEX('Analysis Result Matrix'!$C$3:$C$52,MATCH(1,('Analysis Result Matrix'!Q$3:Q$52=LARGE('Analysis Result Matrix'!Q$3:Q$52,'Analysis Output Final Result'!$B21))*(COUNTIF('Analysis Output Final Result'!P$20:P20,'Analysis Result Matrix'!$C$3:$C$52)=0),0))</f>
        <v>Almost no commercial catch originates from the area</v>
      </c>
      <c r="Q21" s="75" t="str" cm="1">
        <f t="array" aca="1" ref="Q21" ca="1">INDEX('Analysis Result Matrix'!$C$3:$C$52,MATCH(1,('Analysis Result Matrix'!R$3:R$52=LARGE('Analysis Result Matrix'!R$3:R$52,'Analysis Output Final Result'!$B21))*(COUNTIF('Analysis Output Final Result'!Q$20:Q20,'Analysis Result Matrix'!$C$3:$C$52)=0),0))</f>
        <v>Almost no commercial catch originates from the area</v>
      </c>
      <c r="R21" s="75" t="str" cm="1">
        <f t="array" aca="1" ref="R21" ca="1">INDEX('Analysis Result Matrix'!$C$3:$C$52,MATCH(1,('Analysis Result Matrix'!S$3:S$52=LARGE('Analysis Result Matrix'!S$3:S$52,'Analysis Output Final Result'!$B21))*(COUNTIF('Analysis Output Final Result'!R$20:R20,'Analysis Result Matrix'!$C$3:$C$52)=0),0))</f>
        <v>Almost no commercial catch originates from the area</v>
      </c>
      <c r="S21" s="75" t="str" cm="1">
        <f t="array" aca="1" ref="S21" ca="1">INDEX('Analysis Result Matrix'!$C$3:$C$52,MATCH(1,('Analysis Result Matrix'!T$3:T$52=LARGE('Analysis Result Matrix'!T$3:T$52,'Analysis Output Final Result'!$B21))*(COUNTIF('Analysis Output Final Result'!S$20:S20,'Analysis Result Matrix'!$C$3:$C$52)=0),0))</f>
        <v>Almost no commercial catch originates from the area</v>
      </c>
      <c r="T21" s="75" t="str" cm="1">
        <f t="array" aca="1" ref="T21" ca="1">INDEX('Analysis Result Matrix'!$C$3:$C$52,MATCH(1,('Analysis Result Matrix'!U$3:U$52=LARGE('Analysis Result Matrix'!U$3:U$52,'Analysis Output Final Result'!$B21))*(COUNTIF('Analysis Output Final Result'!T$20:T20,'Analysis Result Matrix'!$C$3:$C$52)=0),0))</f>
        <v>Almost no commercial catch originates from the area</v>
      </c>
      <c r="U21" s="75" t="str" cm="1">
        <f t="array" aca="1" ref="U21" ca="1">INDEX('Analysis Result Matrix'!$C$3:$C$52,MATCH(1,('Analysis Result Matrix'!V$3:V$52=LARGE('Analysis Result Matrix'!V$3:V$52,'Analysis Output Final Result'!$B21))*(COUNTIF('Analysis Output Final Result'!U$20:U20,'Analysis Result Matrix'!$C$3:$C$52)=0),0))</f>
        <v>Almost no commercial catch originates from the area</v>
      </c>
      <c r="V21" s="75" t="str" cm="1">
        <f t="array" aca="1" ref="V21" ca="1">INDEX('Analysis Result Matrix'!$C$3:$C$52,MATCH(1,('Analysis Result Matrix'!W$3:W$52=LARGE('Analysis Result Matrix'!W$3:W$52,'Analysis Output Final Result'!$B21))*(COUNTIF('Analysis Output Final Result'!V$20:V20,'Analysis Result Matrix'!$C$3:$C$52)=0),0))</f>
        <v>Almost no commercial catch originates from the area</v>
      </c>
      <c r="W21" s="75" t="str" cm="1">
        <f t="array" aca="1" ref="W21" ca="1">INDEX('Analysis Result Matrix'!$C$3:$C$52,MATCH(1,('Analysis Result Matrix'!X$3:X$52=LARGE('Analysis Result Matrix'!X$3:X$52,'Analysis Output Final Result'!$B21))*(COUNTIF('Analysis Output Final Result'!W$20:W20,'Analysis Result Matrix'!$C$3:$C$52)=0),0))</f>
        <v>Almost no commercial catch originates from the area</v>
      </c>
      <c r="X21" s="75" t="str" cm="1">
        <f t="array" aca="1" ref="X21" ca="1">INDEX('Analysis Result Matrix'!$C$3:$C$52,MATCH(1,('Analysis Result Matrix'!Y$3:Y$52=LARGE('Analysis Result Matrix'!Y$3:Y$52,'Analysis Output Final Result'!$B21))*(COUNTIF('Analysis Output Final Result'!X$20:X20,'Analysis Result Matrix'!$C$3:$C$52)=0),0))</f>
        <v>Almost no commercial catch originates from the area</v>
      </c>
      <c r="Y21" s="75" t="str" cm="1">
        <f t="array" aca="1" ref="Y21" ca="1">INDEX('Analysis Result Matrix'!$C$3:$C$52,MATCH(1,('Analysis Result Matrix'!Z$3:Z$52=LARGE('Analysis Result Matrix'!Z$3:Z$52,'Analysis Output Final Result'!$B21))*(COUNTIF('Analysis Output Final Result'!Y$20:Y20,'Analysis Result Matrix'!$C$3:$C$52)=0),0))</f>
        <v>Almost no commercial catch originates from the area</v>
      </c>
      <c r="Z21" s="75" t="str" cm="1">
        <f t="array" aca="1" ref="Z21" ca="1">INDEX('Analysis Result Matrix'!$C$3:$C$52,MATCH(1,('Analysis Result Matrix'!AA$3:AA$52=LARGE('Analysis Result Matrix'!AA$3:AA$52,'Analysis Output Final Result'!$B21))*(COUNTIF('Analysis Output Final Result'!Z$20:Z20,'Analysis Result Matrix'!$C$3:$C$52)=0),0))</f>
        <v>Almost no commercial catch originates from the area</v>
      </c>
      <c r="AA21" s="75" t="str" cm="1">
        <f t="array" aca="1" ref="AA21" ca="1">INDEX('Analysis Result Matrix'!$C$3:$C$52,MATCH(1,('Analysis Result Matrix'!AB$3:AB$52=LARGE('Analysis Result Matrix'!AB$3:AB$52,'Analysis Output Final Result'!$B21))*(COUNTIF('Analysis Output Final Result'!AA$20:AA20,'Analysis Result Matrix'!$C$3:$C$52)=0),0))</f>
        <v>Almost no commercial catch originates from the area</v>
      </c>
      <c r="AB21" s="75" t="str" cm="1">
        <f t="array" aca="1" ref="AB21" ca="1">INDEX('Analysis Result Matrix'!$C$3:$C$52,MATCH(1,('Analysis Result Matrix'!AC$3:AC$52=LARGE('Analysis Result Matrix'!AC$3:AC$52,'Analysis Output Final Result'!$B21))*(COUNTIF('Analysis Output Final Result'!AB$20:AB20,'Analysis Result Matrix'!$C$3:$C$52)=0),0))</f>
        <v>Almost no commercial catch originates from the area</v>
      </c>
      <c r="AC21" s="75" t="str" cm="1">
        <f t="array" aca="1" ref="AC21" ca="1">INDEX('Analysis Result Matrix'!$C$3:$C$52,MATCH(1,('Analysis Result Matrix'!AD$3:AD$52=LARGE('Analysis Result Matrix'!AD$3:AD$52,'Analysis Output Final Result'!$B21))*(COUNTIF('Analysis Output Final Result'!AC$20:AC20,'Analysis Result Matrix'!$C$3:$C$52)=0),0))</f>
        <v>Almost no commercial catch originates from the area</v>
      </c>
      <c r="AD21" s="75" t="str" cm="1">
        <f t="array" aca="1" ref="AD21" ca="1">INDEX('Analysis Result Matrix'!$C$3:$C$52,MATCH(1,('Analysis Result Matrix'!AE$3:AE$52=LARGE('Analysis Result Matrix'!AE$3:AE$52,'Analysis Output Final Result'!$B21))*(COUNTIF('Analysis Output Final Result'!AD$20:AD20,'Analysis Result Matrix'!$C$3:$C$52)=0),0))</f>
        <v>Almost no commercial catch originates from the area</v>
      </c>
      <c r="AE21" s="75" t="str" cm="1">
        <f t="array" aca="1" ref="AE21" ca="1">INDEX('Analysis Result Matrix'!$C$3:$C$52,MATCH(1,('Analysis Result Matrix'!AF$3:AF$52=LARGE('Analysis Result Matrix'!AF$3:AF$52,'Analysis Output Final Result'!$B21))*(COUNTIF('Analysis Output Final Result'!AE$20:AE20,'Analysis Result Matrix'!$C$3:$C$52)=0),0))</f>
        <v>Almost no commercial catch originates from the area</v>
      </c>
      <c r="AF21" s="75" t="str" cm="1">
        <f t="array" aca="1" ref="AF21" ca="1">INDEX('Analysis Result Matrix'!$C$3:$C$52,MATCH(1,('Analysis Result Matrix'!AG$3:AG$52=LARGE('Analysis Result Matrix'!AG$3:AG$52,'Analysis Output Final Result'!$B21))*(COUNTIF('Analysis Output Final Result'!AF$20:AF20,'Analysis Result Matrix'!$C$3:$C$52)=0),0))</f>
        <v>Almost no commercial catch originates from the area</v>
      </c>
      <c r="AG21" s="75" t="str" cm="1">
        <f t="array" aca="1" ref="AG21" ca="1">INDEX('Analysis Result Matrix'!$C$3:$C$52,MATCH(1,('Analysis Result Matrix'!AH$3:AH$52=LARGE('Analysis Result Matrix'!AH$3:AH$52,'Analysis Output Final Result'!$B21))*(COUNTIF('Analysis Output Final Result'!AG$20:AG20,'Analysis Result Matrix'!$C$3:$C$52)=0),0))</f>
        <v>Almost no commercial catch originates from the area</v>
      </c>
      <c r="AH21" s="75" t="str" cm="1">
        <f t="array" aca="1" ref="AH21" ca="1">INDEX('Analysis Result Matrix'!$C$3:$C$52,MATCH(1,('Analysis Result Matrix'!AI$3:AI$52=LARGE('Analysis Result Matrix'!AI$3:AI$52,'Analysis Output Final Result'!$B21))*(COUNTIF('Analysis Output Final Result'!AH$20:AH20,'Analysis Result Matrix'!$C$3:$C$52)=0),0))</f>
        <v>Almost no commercial catch originates from the area</v>
      </c>
      <c r="AI21" s="75" t="str" cm="1">
        <f t="array" aca="1" ref="AI21" ca="1">INDEX('Analysis Result Matrix'!$C$3:$C$52,MATCH(1,('Analysis Result Matrix'!AJ$3:AJ$52=LARGE('Analysis Result Matrix'!AJ$3:AJ$52,'Analysis Output Final Result'!$B21))*(COUNTIF('Analysis Output Final Result'!AI$20:AI20,'Analysis Result Matrix'!$C$3:$C$52)=0),0))</f>
        <v>Almost no commercial catch originates from the area</v>
      </c>
      <c r="AJ21" s="75" t="str" cm="1">
        <f t="array" aca="1" ref="AJ21" ca="1">INDEX('Analysis Result Matrix'!$C$3:$C$52,MATCH(1,('Analysis Result Matrix'!AK$3:AK$52=LARGE('Analysis Result Matrix'!AK$3:AK$52,'Analysis Output Final Result'!$B21))*(COUNTIF('Analysis Output Final Result'!AJ$20:AJ20,'Analysis Result Matrix'!$C$3:$C$52)=0),0))</f>
        <v>Almost no commercial catch originates from the area</v>
      </c>
      <c r="AK21" s="75" t="str" cm="1">
        <f t="array" aca="1" ref="AK21" ca="1">INDEX('Analysis Result Matrix'!$C$3:$C$52,MATCH(1,('Analysis Result Matrix'!AL$3:AL$52=LARGE('Analysis Result Matrix'!AL$3:AL$52,'Analysis Output Final Result'!$B21))*(COUNTIF('Analysis Output Final Result'!AK$20:AK20,'Analysis Result Matrix'!$C$3:$C$52)=0),0))</f>
        <v>Almost no commercial catch originates from the area</v>
      </c>
      <c r="AL21" s="75" t="str" cm="1">
        <f t="array" aca="1" ref="AL21" ca="1">INDEX('Analysis Result Matrix'!$C$3:$C$52,MATCH(1,('Analysis Result Matrix'!AM$3:AM$52=LARGE('Analysis Result Matrix'!AM$3:AM$52,'Analysis Output Final Result'!$B21))*(COUNTIF('Analysis Output Final Result'!AL$20:AL20,'Analysis Result Matrix'!$C$3:$C$52)=0),0))</f>
        <v>Almost no commercial catch originates from the area</v>
      </c>
      <c r="AM21" s="75" t="str" cm="1">
        <f t="array" aca="1" ref="AM21" ca="1">INDEX('Analysis Result Matrix'!$C$3:$C$52,MATCH(1,('Analysis Result Matrix'!AN$3:AN$52=LARGE('Analysis Result Matrix'!AN$3:AN$52,'Analysis Output Final Result'!$B21))*(COUNTIF('Analysis Output Final Result'!AM$20:AM20,'Analysis Result Matrix'!$C$3:$C$52)=0),0))</f>
        <v>Almost no commercial catch originates from the area</v>
      </c>
      <c r="AN21" s="75" t="str" cm="1">
        <f t="array" aca="1" ref="AN21" ca="1">INDEX('Analysis Result Matrix'!$C$3:$C$52,MATCH(1,('Analysis Result Matrix'!AO$3:AO$52=LARGE('Analysis Result Matrix'!AO$3:AO$52,'Analysis Output Final Result'!$B21))*(COUNTIF('Analysis Output Final Result'!AN$20:AN20,'Analysis Result Matrix'!$C$3:$C$52)=0),0))</f>
        <v>Almost no commercial catch originates from the area</v>
      </c>
      <c r="AO21" s="75" t="str" cm="1">
        <f t="array" aca="1" ref="AO21" ca="1">INDEX('Analysis Result Matrix'!$C$3:$C$52,MATCH(1,('Analysis Result Matrix'!AP$3:AP$52=LARGE('Analysis Result Matrix'!AP$3:AP$52,'Analysis Output Final Result'!$B21))*(COUNTIF('Analysis Output Final Result'!AO$20:AO20,'Analysis Result Matrix'!$C$3:$C$52)=0),0))</f>
        <v>Almost no commercial catch originates from the area</v>
      </c>
      <c r="AP21" s="75" t="str" cm="1">
        <f t="array" aca="1" ref="AP21" ca="1">INDEX('Analysis Result Matrix'!$C$3:$C$52,MATCH(1,('Analysis Result Matrix'!AQ$3:AQ$52=LARGE('Analysis Result Matrix'!AQ$3:AQ$52,'Analysis Output Final Result'!$B21))*(COUNTIF('Analysis Output Final Result'!AP$20:AP20,'Analysis Result Matrix'!$C$3:$C$52)=0),0))</f>
        <v>Almost no commercial catch originates from the area</v>
      </c>
      <c r="AR21" s="94" t="str">
        <f ca="1"/>
        <v>Indicator 17</v>
      </c>
      <c r="AS21" s="7">
        <f ca="1"/>
        <v>0</v>
      </c>
      <c r="AT21" s="9">
        <f ca="1"/>
        <v>0</v>
      </c>
      <c r="AU21" s="9">
        <f ca="1"/>
        <v>0</v>
      </c>
    </row>
    <row r="22" spans="1:47" ht="30" thickTop="1" thickBot="1" x14ac:dyDescent="0.35">
      <c r="A22" s="23" t="s">
        <v>65</v>
      </c>
      <c r="B22" s="23">
        <v>2</v>
      </c>
      <c r="C22" s="75" t="str" cm="1">
        <f t="array" aca="1" ref="C22" ca="1">INDEX('Analysis Result Matrix'!$C$3:$C$52,MATCH(1,('Analysis Result Matrix'!D$3:D$52=LARGE('Analysis Result Matrix'!D$3:D$52,'Analysis Output Final Result'!$B22))*(COUNTIF('Analysis Output Final Result'!C$20:C21,'Analysis Result Matrix'!$C$3:$C$52)=0),0))</f>
        <v>The area is used extensively for sigthings of birds</v>
      </c>
      <c r="D22" s="75" t="str" cm="1">
        <f t="array" aca="1" ref="D22" ca="1">INDEX('Analysis Result Matrix'!$C$3:$C$52,MATCH(1,('Analysis Result Matrix'!E$3:E$52=LARGE('Analysis Result Matrix'!E$3:E$52,'Analysis Output Final Result'!$B22))*(COUNTIF('Analysis Output Final Result'!D$20:D21,'Analysis Result Matrix'!$C$3:$C$52)=0),0))</f>
        <v>The area experiences (almost) no upwelling or spillover from nearby areas</v>
      </c>
      <c r="E22" s="75" t="str" cm="1">
        <f t="array" aca="1" ref="E22" ca="1">INDEX('Analysis Result Matrix'!$C$3:$C$52,MATCH(1,('Analysis Result Matrix'!F$3:F$52=LARGE('Analysis Result Matrix'!F$3:F$52,'Analysis Output Final Result'!$B22))*(COUNTIF('Analysis Output Final Result'!E$20:E21,'Analysis Result Matrix'!$C$3:$C$52)=0),0))</f>
        <v>The area is used extensively for sigthings of birds</v>
      </c>
      <c r="F22" s="75" t="str" cm="1">
        <f t="array" aca="1" ref="F22" ca="1">INDEX('Analysis Result Matrix'!$C$3:$C$52,MATCH(1,('Analysis Result Matrix'!G$3:G$52=LARGE('Analysis Result Matrix'!G$3:G$52,'Analysis Output Final Result'!$B22))*(COUNTIF('Analysis Output Final Result'!F$20:F21,'Analysis Result Matrix'!$C$3:$C$52)=0),0))</f>
        <v>The area has very minor importance for biodiveristy</v>
      </c>
      <c r="G22" s="75" t="str" cm="1">
        <f t="array" aca="1" ref="G22" ca="1">INDEX('Analysis Result Matrix'!$C$3:$C$52,MATCH(1,('Analysis Result Matrix'!H$3:H$52=LARGE('Analysis Result Matrix'!H$3:H$52,'Analysis Output Final Result'!$B22))*(COUNTIF('Analysis Output Final Result'!G$20:G21,'Analysis Result Matrix'!$C$3:$C$52)=0),0))</f>
        <v>The area has very minor importance for biodiveristy</v>
      </c>
      <c r="H22" s="75" t="str" cm="1">
        <f t="array" aca="1" ref="H22" ca="1">INDEX('Analysis Result Matrix'!$C$3:$C$52,MATCH(1,('Analysis Result Matrix'!I$3:I$52=LARGE('Analysis Result Matrix'!I$3:I$52,'Analysis Output Final Result'!$B22))*(COUNTIF('Analysis Output Final Result'!H$20:H21,'Analysis Result Matrix'!$C$3:$C$52)=0),0))</f>
        <v>The area has very minor importance for biodiveristy</v>
      </c>
      <c r="I22" s="75" t="str" cm="1">
        <f t="array" aca="1" ref="I22" ca="1">INDEX('Analysis Result Matrix'!$C$3:$C$52,MATCH(1,('Analysis Result Matrix'!J$3:J$52=LARGE('Analysis Result Matrix'!J$3:J$52,'Analysis Output Final Result'!$B22))*(COUNTIF('Analysis Output Final Result'!I$20:I21,'Analysis Result Matrix'!$C$3:$C$52)=0),0))</f>
        <v>The area has very minor importance for biodiveristy</v>
      </c>
      <c r="J22" s="75" t="str" cm="1">
        <f t="array" aca="1" ref="J22" ca="1">INDEX('Analysis Result Matrix'!$C$3:$C$52,MATCH(1,('Analysis Result Matrix'!K$3:K$52=LARGE('Analysis Result Matrix'!K$3:K$52,'Analysis Output Final Result'!$B22))*(COUNTIF('Analysis Output Final Result'!J$20:J21,'Analysis Result Matrix'!$C$3:$C$52)=0),0))</f>
        <v>The area has very minor importance for biodiveristy</v>
      </c>
      <c r="K22" s="75" t="str" cm="1">
        <f t="array" aca="1" ref="K22" ca="1">INDEX('Analysis Result Matrix'!$C$3:$C$52,MATCH(1,('Analysis Result Matrix'!L$3:L$52=LARGE('Analysis Result Matrix'!L$3:L$52,'Analysis Output Final Result'!$B22))*(COUNTIF('Analysis Output Final Result'!K$20:K21,'Analysis Result Matrix'!$C$3:$C$52)=0),0))</f>
        <v>The area has very minor importance for biodiveristy</v>
      </c>
      <c r="L22" s="75" t="str" cm="1">
        <f t="array" aca="1" ref="L22" ca="1">INDEX('Analysis Result Matrix'!$C$3:$C$52,MATCH(1,('Analysis Result Matrix'!M$3:M$52=LARGE('Analysis Result Matrix'!M$3:M$52,'Analysis Output Final Result'!$B22))*(COUNTIF('Analysis Output Final Result'!L$20:L21,'Analysis Result Matrix'!$C$3:$C$52)=0),0))</f>
        <v>The area has very minor importance for biodiveristy</v>
      </c>
      <c r="M22" s="75" t="str" cm="1">
        <f t="array" aca="1" ref="M22" ca="1">INDEX('Analysis Result Matrix'!$C$3:$C$52,MATCH(1,('Analysis Result Matrix'!N$3:N$52=LARGE('Analysis Result Matrix'!N$3:N$52,'Analysis Output Final Result'!$B22))*(COUNTIF('Analysis Output Final Result'!M$20:M21,'Analysis Result Matrix'!$C$3:$C$52)=0),0))</f>
        <v>The area has very minor importance for biodiveristy</v>
      </c>
      <c r="N22" s="75" t="str" cm="1">
        <f t="array" aca="1" ref="N22" ca="1">INDEX('Analysis Result Matrix'!$C$3:$C$52,MATCH(1,('Analysis Result Matrix'!O$3:O$52=LARGE('Analysis Result Matrix'!O$3:O$52,'Analysis Output Final Result'!$B22))*(COUNTIF('Analysis Output Final Result'!N$20:N21,'Analysis Result Matrix'!$C$3:$C$52)=0),0))</f>
        <v>The area has very minor importance for biodiveristy</v>
      </c>
      <c r="O22" s="75" t="str" cm="1">
        <f t="array" aca="1" ref="O22" ca="1">INDEX('Analysis Result Matrix'!$C$3:$C$52,MATCH(1,('Analysis Result Matrix'!P$3:P$52=LARGE('Analysis Result Matrix'!P$3:P$52,'Analysis Output Final Result'!$B22))*(COUNTIF('Analysis Output Final Result'!O$20:O21,'Analysis Result Matrix'!$C$3:$C$52)=0),0))</f>
        <v>The area has very minor importance for biodiveristy</v>
      </c>
      <c r="P22" s="75" t="str" cm="1">
        <f t="array" aca="1" ref="P22" ca="1">INDEX('Analysis Result Matrix'!$C$3:$C$52,MATCH(1,('Analysis Result Matrix'!Q$3:Q$52=LARGE('Analysis Result Matrix'!Q$3:Q$52,'Analysis Output Final Result'!$B22))*(COUNTIF('Analysis Output Final Result'!P$20:P21,'Analysis Result Matrix'!$C$3:$C$52)=0),0))</f>
        <v>The area has very minor importance for biodiveristy</v>
      </c>
      <c r="Q22" s="75" t="str" cm="1">
        <f t="array" aca="1" ref="Q22" ca="1">INDEX('Analysis Result Matrix'!$C$3:$C$52,MATCH(1,('Analysis Result Matrix'!R$3:R$52=LARGE('Analysis Result Matrix'!R$3:R$52,'Analysis Output Final Result'!$B22))*(COUNTIF('Analysis Output Final Result'!Q$20:Q21,'Analysis Result Matrix'!$C$3:$C$52)=0),0))</f>
        <v>The area has very minor importance for biodiveristy</v>
      </c>
      <c r="R22" s="75" t="str" cm="1">
        <f t="array" aca="1" ref="R22" ca="1">INDEX('Analysis Result Matrix'!$C$3:$C$52,MATCH(1,('Analysis Result Matrix'!S$3:S$52=LARGE('Analysis Result Matrix'!S$3:S$52,'Analysis Output Final Result'!$B22))*(COUNTIF('Analysis Output Final Result'!R$20:R21,'Analysis Result Matrix'!$C$3:$C$52)=0),0))</f>
        <v>The area has very minor importance for biodiveristy</v>
      </c>
      <c r="S22" s="75" t="str" cm="1">
        <f t="array" aca="1" ref="S22" ca="1">INDEX('Analysis Result Matrix'!$C$3:$C$52,MATCH(1,('Analysis Result Matrix'!T$3:T$52=LARGE('Analysis Result Matrix'!T$3:T$52,'Analysis Output Final Result'!$B22))*(COUNTIF('Analysis Output Final Result'!S$20:S21,'Analysis Result Matrix'!$C$3:$C$52)=0),0))</f>
        <v>The area has very minor importance for biodiveristy</v>
      </c>
      <c r="T22" s="75" t="str" cm="1">
        <f t="array" aca="1" ref="T22" ca="1">INDEX('Analysis Result Matrix'!$C$3:$C$52,MATCH(1,('Analysis Result Matrix'!U$3:U$52=LARGE('Analysis Result Matrix'!U$3:U$52,'Analysis Output Final Result'!$B22))*(COUNTIF('Analysis Output Final Result'!T$20:T21,'Analysis Result Matrix'!$C$3:$C$52)=0),0))</f>
        <v>The area has very minor importance for biodiveristy</v>
      </c>
      <c r="U22" s="75" t="str" cm="1">
        <f t="array" aca="1" ref="U22" ca="1">INDEX('Analysis Result Matrix'!$C$3:$C$52,MATCH(1,('Analysis Result Matrix'!V$3:V$52=LARGE('Analysis Result Matrix'!V$3:V$52,'Analysis Output Final Result'!$B22))*(COUNTIF('Analysis Output Final Result'!U$20:U21,'Analysis Result Matrix'!$C$3:$C$52)=0),0))</f>
        <v>The area has very minor importance for biodiveristy</v>
      </c>
      <c r="V22" s="75" t="str" cm="1">
        <f t="array" aca="1" ref="V22" ca="1">INDEX('Analysis Result Matrix'!$C$3:$C$52,MATCH(1,('Analysis Result Matrix'!W$3:W$52=LARGE('Analysis Result Matrix'!W$3:W$52,'Analysis Output Final Result'!$B22))*(COUNTIF('Analysis Output Final Result'!V$20:V21,'Analysis Result Matrix'!$C$3:$C$52)=0),0))</f>
        <v>The area has very minor importance for biodiveristy</v>
      </c>
      <c r="W22" s="75" t="str" cm="1">
        <f t="array" aca="1" ref="W22" ca="1">INDEX('Analysis Result Matrix'!$C$3:$C$52,MATCH(1,('Analysis Result Matrix'!X$3:X$52=LARGE('Analysis Result Matrix'!X$3:X$52,'Analysis Output Final Result'!$B22))*(COUNTIF('Analysis Output Final Result'!W$20:W21,'Analysis Result Matrix'!$C$3:$C$52)=0),0))</f>
        <v>The area has very minor importance for biodiveristy</v>
      </c>
      <c r="X22" s="75" t="str" cm="1">
        <f t="array" aca="1" ref="X22" ca="1">INDEX('Analysis Result Matrix'!$C$3:$C$52,MATCH(1,('Analysis Result Matrix'!Y$3:Y$52=LARGE('Analysis Result Matrix'!Y$3:Y$52,'Analysis Output Final Result'!$B22))*(COUNTIF('Analysis Output Final Result'!X$20:X21,'Analysis Result Matrix'!$C$3:$C$52)=0),0))</f>
        <v>The area has very minor importance for biodiveristy</v>
      </c>
      <c r="Y22" s="75" t="str" cm="1">
        <f t="array" aca="1" ref="Y22" ca="1">INDEX('Analysis Result Matrix'!$C$3:$C$52,MATCH(1,('Analysis Result Matrix'!Z$3:Z$52=LARGE('Analysis Result Matrix'!Z$3:Z$52,'Analysis Output Final Result'!$B22))*(COUNTIF('Analysis Output Final Result'!Y$20:Y21,'Analysis Result Matrix'!$C$3:$C$52)=0),0))</f>
        <v>The area has very minor importance for biodiveristy</v>
      </c>
      <c r="Z22" s="75" t="str" cm="1">
        <f t="array" aca="1" ref="Z22" ca="1">INDEX('Analysis Result Matrix'!$C$3:$C$52,MATCH(1,('Analysis Result Matrix'!AA$3:AA$52=LARGE('Analysis Result Matrix'!AA$3:AA$52,'Analysis Output Final Result'!$B22))*(COUNTIF('Analysis Output Final Result'!Z$20:Z21,'Analysis Result Matrix'!$C$3:$C$52)=0),0))</f>
        <v>The area has very minor importance for biodiveristy</v>
      </c>
      <c r="AA22" s="75" t="str" cm="1">
        <f t="array" aca="1" ref="AA22" ca="1">INDEX('Analysis Result Matrix'!$C$3:$C$52,MATCH(1,('Analysis Result Matrix'!AB$3:AB$52=LARGE('Analysis Result Matrix'!AB$3:AB$52,'Analysis Output Final Result'!$B22))*(COUNTIF('Analysis Output Final Result'!AA$20:AA21,'Analysis Result Matrix'!$C$3:$C$52)=0),0))</f>
        <v>The area has very minor importance for biodiveristy</v>
      </c>
      <c r="AB22" s="75" t="str" cm="1">
        <f t="array" aca="1" ref="AB22" ca="1">INDEX('Analysis Result Matrix'!$C$3:$C$52,MATCH(1,('Analysis Result Matrix'!AC$3:AC$52=LARGE('Analysis Result Matrix'!AC$3:AC$52,'Analysis Output Final Result'!$B22))*(COUNTIF('Analysis Output Final Result'!AB$20:AB21,'Analysis Result Matrix'!$C$3:$C$52)=0),0))</f>
        <v>The area has very minor importance for biodiveristy</v>
      </c>
      <c r="AC22" s="75" t="str" cm="1">
        <f t="array" aca="1" ref="AC22" ca="1">INDEX('Analysis Result Matrix'!$C$3:$C$52,MATCH(1,('Analysis Result Matrix'!AD$3:AD$52=LARGE('Analysis Result Matrix'!AD$3:AD$52,'Analysis Output Final Result'!$B22))*(COUNTIF('Analysis Output Final Result'!AC$20:AC21,'Analysis Result Matrix'!$C$3:$C$52)=0),0))</f>
        <v>The area has very minor importance for biodiveristy</v>
      </c>
      <c r="AD22" s="75" t="str" cm="1">
        <f t="array" aca="1" ref="AD22" ca="1">INDEX('Analysis Result Matrix'!$C$3:$C$52,MATCH(1,('Analysis Result Matrix'!AE$3:AE$52=LARGE('Analysis Result Matrix'!AE$3:AE$52,'Analysis Output Final Result'!$B22))*(COUNTIF('Analysis Output Final Result'!AD$20:AD21,'Analysis Result Matrix'!$C$3:$C$52)=0),0))</f>
        <v>The area has very minor importance for biodiveristy</v>
      </c>
      <c r="AE22" s="75" t="str" cm="1">
        <f t="array" aca="1" ref="AE22" ca="1">INDEX('Analysis Result Matrix'!$C$3:$C$52,MATCH(1,('Analysis Result Matrix'!AF$3:AF$52=LARGE('Analysis Result Matrix'!AF$3:AF$52,'Analysis Output Final Result'!$B22))*(COUNTIF('Analysis Output Final Result'!AE$20:AE21,'Analysis Result Matrix'!$C$3:$C$52)=0),0))</f>
        <v>The area has very minor importance for biodiveristy</v>
      </c>
      <c r="AF22" s="75" t="str" cm="1">
        <f t="array" aca="1" ref="AF22" ca="1">INDEX('Analysis Result Matrix'!$C$3:$C$52,MATCH(1,('Analysis Result Matrix'!AG$3:AG$52=LARGE('Analysis Result Matrix'!AG$3:AG$52,'Analysis Output Final Result'!$B22))*(COUNTIF('Analysis Output Final Result'!AF$20:AF21,'Analysis Result Matrix'!$C$3:$C$52)=0),0))</f>
        <v>The area has very minor importance for biodiveristy</v>
      </c>
      <c r="AG22" s="75" t="str" cm="1">
        <f t="array" aca="1" ref="AG22" ca="1">INDEX('Analysis Result Matrix'!$C$3:$C$52,MATCH(1,('Analysis Result Matrix'!AH$3:AH$52=LARGE('Analysis Result Matrix'!AH$3:AH$52,'Analysis Output Final Result'!$B22))*(COUNTIF('Analysis Output Final Result'!AG$20:AG21,'Analysis Result Matrix'!$C$3:$C$52)=0),0))</f>
        <v>The area has very minor importance for biodiveristy</v>
      </c>
      <c r="AH22" s="75" t="str" cm="1">
        <f t="array" aca="1" ref="AH22" ca="1">INDEX('Analysis Result Matrix'!$C$3:$C$52,MATCH(1,('Analysis Result Matrix'!AI$3:AI$52=LARGE('Analysis Result Matrix'!AI$3:AI$52,'Analysis Output Final Result'!$B22))*(COUNTIF('Analysis Output Final Result'!AH$20:AH21,'Analysis Result Matrix'!$C$3:$C$52)=0),0))</f>
        <v>The area has very minor importance for biodiveristy</v>
      </c>
      <c r="AI22" s="75" t="str" cm="1">
        <f t="array" aca="1" ref="AI22" ca="1">INDEX('Analysis Result Matrix'!$C$3:$C$52,MATCH(1,('Analysis Result Matrix'!AJ$3:AJ$52=LARGE('Analysis Result Matrix'!AJ$3:AJ$52,'Analysis Output Final Result'!$B22))*(COUNTIF('Analysis Output Final Result'!AI$20:AI21,'Analysis Result Matrix'!$C$3:$C$52)=0),0))</f>
        <v>The area has very minor importance for biodiveristy</v>
      </c>
      <c r="AJ22" s="75" t="str" cm="1">
        <f t="array" aca="1" ref="AJ22" ca="1">INDEX('Analysis Result Matrix'!$C$3:$C$52,MATCH(1,('Analysis Result Matrix'!AK$3:AK$52=LARGE('Analysis Result Matrix'!AK$3:AK$52,'Analysis Output Final Result'!$B22))*(COUNTIF('Analysis Output Final Result'!AJ$20:AJ21,'Analysis Result Matrix'!$C$3:$C$52)=0),0))</f>
        <v>The area has very minor importance for biodiveristy</v>
      </c>
      <c r="AK22" s="75" t="str" cm="1">
        <f t="array" aca="1" ref="AK22" ca="1">INDEX('Analysis Result Matrix'!$C$3:$C$52,MATCH(1,('Analysis Result Matrix'!AL$3:AL$52=LARGE('Analysis Result Matrix'!AL$3:AL$52,'Analysis Output Final Result'!$B22))*(COUNTIF('Analysis Output Final Result'!AK$20:AK21,'Analysis Result Matrix'!$C$3:$C$52)=0),0))</f>
        <v>The area has very minor importance for biodiveristy</v>
      </c>
      <c r="AL22" s="75" t="str" cm="1">
        <f t="array" aca="1" ref="AL22" ca="1">INDEX('Analysis Result Matrix'!$C$3:$C$52,MATCH(1,('Analysis Result Matrix'!AM$3:AM$52=LARGE('Analysis Result Matrix'!AM$3:AM$52,'Analysis Output Final Result'!$B22))*(COUNTIF('Analysis Output Final Result'!AL$20:AL21,'Analysis Result Matrix'!$C$3:$C$52)=0),0))</f>
        <v>The area has very minor importance for biodiveristy</v>
      </c>
      <c r="AM22" s="75" t="str" cm="1">
        <f t="array" aca="1" ref="AM22" ca="1">INDEX('Analysis Result Matrix'!$C$3:$C$52,MATCH(1,('Analysis Result Matrix'!AN$3:AN$52=LARGE('Analysis Result Matrix'!AN$3:AN$52,'Analysis Output Final Result'!$B22))*(COUNTIF('Analysis Output Final Result'!AM$20:AM21,'Analysis Result Matrix'!$C$3:$C$52)=0),0))</f>
        <v>The area has very minor importance for biodiveristy</v>
      </c>
      <c r="AN22" s="75" t="str" cm="1">
        <f t="array" aca="1" ref="AN22" ca="1">INDEX('Analysis Result Matrix'!$C$3:$C$52,MATCH(1,('Analysis Result Matrix'!AO$3:AO$52=LARGE('Analysis Result Matrix'!AO$3:AO$52,'Analysis Output Final Result'!$B22))*(COUNTIF('Analysis Output Final Result'!AN$20:AN21,'Analysis Result Matrix'!$C$3:$C$52)=0),0))</f>
        <v>The area has very minor importance for biodiveristy</v>
      </c>
      <c r="AO22" s="75" t="str" cm="1">
        <f t="array" aca="1" ref="AO22" ca="1">INDEX('Analysis Result Matrix'!$C$3:$C$52,MATCH(1,('Analysis Result Matrix'!AP$3:AP$52=LARGE('Analysis Result Matrix'!AP$3:AP$52,'Analysis Output Final Result'!$B22))*(COUNTIF('Analysis Output Final Result'!AO$20:AO21,'Analysis Result Matrix'!$C$3:$C$52)=0),0))</f>
        <v>The area has very minor importance for biodiveristy</v>
      </c>
      <c r="AP22" s="75" t="str" cm="1">
        <f t="array" aca="1" ref="AP22" ca="1">INDEX('Analysis Result Matrix'!$C$3:$C$52,MATCH(1,('Analysis Result Matrix'!AQ$3:AQ$52=LARGE('Analysis Result Matrix'!AQ$3:AQ$52,'Analysis Output Final Result'!$B22))*(COUNTIF('Analysis Output Final Result'!AP$20:AP21,'Analysis Result Matrix'!$C$3:$C$52)=0),0))</f>
        <v>The area has very minor importance for biodiveristy</v>
      </c>
      <c r="AR22" s="94" t="str">
        <f ca="1"/>
        <v>Indicator 18</v>
      </c>
      <c r="AS22" s="7">
        <f ca="1"/>
        <v>0</v>
      </c>
      <c r="AT22" s="9">
        <f ca="1"/>
        <v>0</v>
      </c>
      <c r="AU22" s="9">
        <f ca="1"/>
        <v>0</v>
      </c>
    </row>
    <row r="23" spans="1:47" ht="30" thickTop="1" thickBot="1" x14ac:dyDescent="0.35">
      <c r="A23" s="23" t="s">
        <v>66</v>
      </c>
      <c r="B23" s="23">
        <v>3</v>
      </c>
      <c r="C23" s="75" t="str" cm="1">
        <f t="array" aca="1" ref="C23" ca="1">INDEX('Analysis Result Matrix'!$C$3:$C$52,MATCH(1,('Analysis Result Matrix'!D$3:D$52=LARGE('Analysis Result Matrix'!D$3:D$52,'Analysis Output Final Result'!$B23))*(COUNTIF('Analysis Output Final Result'!C$20:C22,'Analysis Result Matrix'!$C$3:$C$52)=0),0))</f>
        <v>The area can serve as nursery environment i the absence of better</v>
      </c>
      <c r="D23" s="75" t="str" cm="1">
        <f t="array" aca="1" ref="D23" ca="1">INDEX('Analysis Result Matrix'!$C$3:$C$52,MATCH(1,('Analysis Result Matrix'!E$3:E$52=LARGE('Analysis Result Matrix'!E$3:E$52,'Analysis Output Final Result'!$B23))*(COUNTIF('Analysis Output Final Result'!D$20:D22,'Analysis Result Matrix'!$C$3:$C$52)=0),0))</f>
        <v>The area has very minor importance for biodiveristy</v>
      </c>
      <c r="E23" s="75" t="str" cm="1">
        <f t="array" aca="1" ref="E23" ca="1">INDEX('Analysis Result Matrix'!$C$3:$C$52,MATCH(1,('Analysis Result Matrix'!F$3:F$52=LARGE('Analysis Result Matrix'!F$3:F$52,'Analysis Output Final Result'!$B23))*(COUNTIF('Analysis Output Final Result'!E$20:E22,'Analysis Result Matrix'!$C$3:$C$52)=0),0))</f>
        <v>Almost no commercial catch originates from the area</v>
      </c>
      <c r="F23" s="75" t="str" cm="1">
        <f t="array" aca="1" ref="F23" ca="1">INDEX('Analysis Result Matrix'!$C$3:$C$52,MATCH(1,('Analysis Result Matrix'!G$3:G$52=LARGE('Analysis Result Matrix'!G$3:G$52,'Analysis Output Final Result'!$B23))*(COUNTIF('Analysis Output Final Result'!F$20:F22,'Analysis Result Matrix'!$C$3:$C$52)=0),0))</f>
        <v>The area can serve as nursery environment i the absence of better</v>
      </c>
      <c r="G23" s="75" t="str" cm="1">
        <f t="array" aca="1" ref="G23" ca="1">INDEX('Analysis Result Matrix'!$C$3:$C$52,MATCH(1,('Analysis Result Matrix'!H$3:H$52=LARGE('Analysis Result Matrix'!H$3:H$52,'Analysis Output Final Result'!$B23))*(COUNTIF('Analysis Output Final Result'!G$20:G22,'Analysis Result Matrix'!$C$3:$C$52)=0),0))</f>
        <v>The area can serve as nursery environment i the absence of better</v>
      </c>
      <c r="H23" s="75" t="str" cm="1">
        <f t="array" aca="1" ref="H23" ca="1">INDEX('Analysis Result Matrix'!$C$3:$C$52,MATCH(1,('Analysis Result Matrix'!I$3:I$52=LARGE('Analysis Result Matrix'!I$3:I$52,'Analysis Output Final Result'!$B23))*(COUNTIF('Analysis Output Final Result'!H$20:H22,'Analysis Result Matrix'!$C$3:$C$52)=0),0))</f>
        <v>The area can serve as nursery environment i the absence of better</v>
      </c>
      <c r="I23" s="75" t="str" cm="1">
        <f t="array" aca="1" ref="I23" ca="1">INDEX('Analysis Result Matrix'!$C$3:$C$52,MATCH(1,('Analysis Result Matrix'!J$3:J$52=LARGE('Analysis Result Matrix'!J$3:J$52,'Analysis Output Final Result'!$B23))*(COUNTIF('Analysis Output Final Result'!I$20:I22,'Analysis Result Matrix'!$C$3:$C$52)=0),0))</f>
        <v>The area can serve as nursery environment i the absence of better</v>
      </c>
      <c r="J23" s="75" t="str" cm="1">
        <f t="array" aca="1" ref="J23" ca="1">INDEX('Analysis Result Matrix'!$C$3:$C$52,MATCH(1,('Analysis Result Matrix'!K$3:K$52=LARGE('Analysis Result Matrix'!K$3:K$52,'Analysis Output Final Result'!$B23))*(COUNTIF('Analysis Output Final Result'!J$20:J22,'Analysis Result Matrix'!$C$3:$C$52)=0),0))</f>
        <v>The area can serve as nursery environment i the absence of better</v>
      </c>
      <c r="K23" s="75" t="str" cm="1">
        <f t="array" aca="1" ref="K23" ca="1">INDEX('Analysis Result Matrix'!$C$3:$C$52,MATCH(1,('Analysis Result Matrix'!L$3:L$52=LARGE('Analysis Result Matrix'!L$3:L$52,'Analysis Output Final Result'!$B23))*(COUNTIF('Analysis Output Final Result'!K$20:K22,'Analysis Result Matrix'!$C$3:$C$52)=0),0))</f>
        <v>The area can serve as nursery environment i the absence of better</v>
      </c>
      <c r="L23" s="75" t="str" cm="1">
        <f t="array" aca="1" ref="L23" ca="1">INDEX('Analysis Result Matrix'!$C$3:$C$52,MATCH(1,('Analysis Result Matrix'!M$3:M$52=LARGE('Analysis Result Matrix'!M$3:M$52,'Analysis Output Final Result'!$B23))*(COUNTIF('Analysis Output Final Result'!L$20:L22,'Analysis Result Matrix'!$C$3:$C$52)=0),0))</f>
        <v>The area can serve as nursery environment i the absence of better</v>
      </c>
      <c r="M23" s="75" t="str" cm="1">
        <f t="array" aca="1" ref="M23" ca="1">INDEX('Analysis Result Matrix'!$C$3:$C$52,MATCH(1,('Analysis Result Matrix'!N$3:N$52=LARGE('Analysis Result Matrix'!N$3:N$52,'Analysis Output Final Result'!$B23))*(COUNTIF('Analysis Output Final Result'!M$20:M22,'Analysis Result Matrix'!$C$3:$C$52)=0),0))</f>
        <v>The area can serve as nursery environment i the absence of better</v>
      </c>
      <c r="N23" s="75" t="str" cm="1">
        <f t="array" aca="1" ref="N23" ca="1">INDEX('Analysis Result Matrix'!$C$3:$C$52,MATCH(1,('Analysis Result Matrix'!O$3:O$52=LARGE('Analysis Result Matrix'!O$3:O$52,'Analysis Output Final Result'!$B23))*(COUNTIF('Analysis Output Final Result'!N$20:N22,'Analysis Result Matrix'!$C$3:$C$52)=0),0))</f>
        <v>The area can serve as nursery environment i the absence of better</v>
      </c>
      <c r="O23" s="75" t="str" cm="1">
        <f t="array" aca="1" ref="O23" ca="1">INDEX('Analysis Result Matrix'!$C$3:$C$52,MATCH(1,('Analysis Result Matrix'!P$3:P$52=LARGE('Analysis Result Matrix'!P$3:P$52,'Analysis Output Final Result'!$B23))*(COUNTIF('Analysis Output Final Result'!O$20:O22,'Analysis Result Matrix'!$C$3:$C$52)=0),0))</f>
        <v>The area can serve as nursery environment i the absence of better</v>
      </c>
      <c r="P23" s="75" t="str" cm="1">
        <f t="array" aca="1" ref="P23" ca="1">INDEX('Analysis Result Matrix'!$C$3:$C$52,MATCH(1,('Analysis Result Matrix'!Q$3:Q$52=LARGE('Analysis Result Matrix'!Q$3:Q$52,'Analysis Output Final Result'!$B23))*(COUNTIF('Analysis Output Final Result'!P$20:P22,'Analysis Result Matrix'!$C$3:$C$52)=0),0))</f>
        <v>The area can serve as nursery environment i the absence of better</v>
      </c>
      <c r="Q23" s="75" t="str" cm="1">
        <f t="array" aca="1" ref="Q23" ca="1">INDEX('Analysis Result Matrix'!$C$3:$C$52,MATCH(1,('Analysis Result Matrix'!R$3:R$52=LARGE('Analysis Result Matrix'!R$3:R$52,'Analysis Output Final Result'!$B23))*(COUNTIF('Analysis Output Final Result'!Q$20:Q22,'Analysis Result Matrix'!$C$3:$C$52)=0),0))</f>
        <v>The area can serve as nursery environment i the absence of better</v>
      </c>
      <c r="R23" s="75" t="str" cm="1">
        <f t="array" aca="1" ref="R23" ca="1">INDEX('Analysis Result Matrix'!$C$3:$C$52,MATCH(1,('Analysis Result Matrix'!S$3:S$52=LARGE('Analysis Result Matrix'!S$3:S$52,'Analysis Output Final Result'!$B23))*(COUNTIF('Analysis Output Final Result'!R$20:R22,'Analysis Result Matrix'!$C$3:$C$52)=0),0))</f>
        <v>The area can serve as nursery environment i the absence of better</v>
      </c>
      <c r="S23" s="75" t="str" cm="1">
        <f t="array" aca="1" ref="S23" ca="1">INDEX('Analysis Result Matrix'!$C$3:$C$52,MATCH(1,('Analysis Result Matrix'!T$3:T$52=LARGE('Analysis Result Matrix'!T$3:T$52,'Analysis Output Final Result'!$B23))*(COUNTIF('Analysis Output Final Result'!S$20:S22,'Analysis Result Matrix'!$C$3:$C$52)=0),0))</f>
        <v>The area can serve as nursery environment i the absence of better</v>
      </c>
      <c r="T23" s="75" t="str" cm="1">
        <f t="array" aca="1" ref="T23" ca="1">INDEX('Analysis Result Matrix'!$C$3:$C$52,MATCH(1,('Analysis Result Matrix'!U$3:U$52=LARGE('Analysis Result Matrix'!U$3:U$52,'Analysis Output Final Result'!$B23))*(COUNTIF('Analysis Output Final Result'!T$20:T22,'Analysis Result Matrix'!$C$3:$C$52)=0),0))</f>
        <v>The area can serve as nursery environment i the absence of better</v>
      </c>
      <c r="U23" s="75" t="str" cm="1">
        <f t="array" aca="1" ref="U23" ca="1">INDEX('Analysis Result Matrix'!$C$3:$C$52,MATCH(1,('Analysis Result Matrix'!V$3:V$52=LARGE('Analysis Result Matrix'!V$3:V$52,'Analysis Output Final Result'!$B23))*(COUNTIF('Analysis Output Final Result'!U$20:U22,'Analysis Result Matrix'!$C$3:$C$52)=0),0))</f>
        <v>The area can serve as nursery environment i the absence of better</v>
      </c>
      <c r="V23" s="75" t="str" cm="1">
        <f t="array" aca="1" ref="V23" ca="1">INDEX('Analysis Result Matrix'!$C$3:$C$52,MATCH(1,('Analysis Result Matrix'!W$3:W$52=LARGE('Analysis Result Matrix'!W$3:W$52,'Analysis Output Final Result'!$B23))*(COUNTIF('Analysis Output Final Result'!V$20:V22,'Analysis Result Matrix'!$C$3:$C$52)=0),0))</f>
        <v>The area can serve as nursery environment i the absence of better</v>
      </c>
      <c r="W23" s="75" t="str" cm="1">
        <f t="array" aca="1" ref="W23" ca="1">INDEX('Analysis Result Matrix'!$C$3:$C$52,MATCH(1,('Analysis Result Matrix'!X$3:X$52=LARGE('Analysis Result Matrix'!X$3:X$52,'Analysis Output Final Result'!$B23))*(COUNTIF('Analysis Output Final Result'!W$20:W22,'Analysis Result Matrix'!$C$3:$C$52)=0),0))</f>
        <v>The area can serve as nursery environment i the absence of better</v>
      </c>
      <c r="X23" s="75" t="str" cm="1">
        <f t="array" aca="1" ref="X23" ca="1">INDEX('Analysis Result Matrix'!$C$3:$C$52,MATCH(1,('Analysis Result Matrix'!Y$3:Y$52=LARGE('Analysis Result Matrix'!Y$3:Y$52,'Analysis Output Final Result'!$B23))*(COUNTIF('Analysis Output Final Result'!X$20:X22,'Analysis Result Matrix'!$C$3:$C$52)=0),0))</f>
        <v>The area can serve as nursery environment i the absence of better</v>
      </c>
      <c r="Y23" s="75" t="str" cm="1">
        <f t="array" aca="1" ref="Y23" ca="1">INDEX('Analysis Result Matrix'!$C$3:$C$52,MATCH(1,('Analysis Result Matrix'!Z$3:Z$52=LARGE('Analysis Result Matrix'!Z$3:Z$52,'Analysis Output Final Result'!$B23))*(COUNTIF('Analysis Output Final Result'!Y$20:Y22,'Analysis Result Matrix'!$C$3:$C$52)=0),0))</f>
        <v>The area can serve as nursery environment i the absence of better</v>
      </c>
      <c r="Z23" s="75" t="str" cm="1">
        <f t="array" aca="1" ref="Z23" ca="1">INDEX('Analysis Result Matrix'!$C$3:$C$52,MATCH(1,('Analysis Result Matrix'!AA$3:AA$52=LARGE('Analysis Result Matrix'!AA$3:AA$52,'Analysis Output Final Result'!$B23))*(COUNTIF('Analysis Output Final Result'!Z$20:Z22,'Analysis Result Matrix'!$C$3:$C$52)=0),0))</f>
        <v>The area can serve as nursery environment i the absence of better</v>
      </c>
      <c r="AA23" s="75" t="str" cm="1">
        <f t="array" aca="1" ref="AA23" ca="1">INDEX('Analysis Result Matrix'!$C$3:$C$52,MATCH(1,('Analysis Result Matrix'!AB$3:AB$52=LARGE('Analysis Result Matrix'!AB$3:AB$52,'Analysis Output Final Result'!$B23))*(COUNTIF('Analysis Output Final Result'!AA$20:AA22,'Analysis Result Matrix'!$C$3:$C$52)=0),0))</f>
        <v>The area can serve as nursery environment i the absence of better</v>
      </c>
      <c r="AB23" s="75" t="str" cm="1">
        <f t="array" aca="1" ref="AB23" ca="1">INDEX('Analysis Result Matrix'!$C$3:$C$52,MATCH(1,('Analysis Result Matrix'!AC$3:AC$52=LARGE('Analysis Result Matrix'!AC$3:AC$52,'Analysis Output Final Result'!$B23))*(COUNTIF('Analysis Output Final Result'!AB$20:AB22,'Analysis Result Matrix'!$C$3:$C$52)=0),0))</f>
        <v>The area can serve as nursery environment i the absence of better</v>
      </c>
      <c r="AC23" s="75" t="str" cm="1">
        <f t="array" aca="1" ref="AC23" ca="1">INDEX('Analysis Result Matrix'!$C$3:$C$52,MATCH(1,('Analysis Result Matrix'!AD$3:AD$52=LARGE('Analysis Result Matrix'!AD$3:AD$52,'Analysis Output Final Result'!$B23))*(COUNTIF('Analysis Output Final Result'!AC$20:AC22,'Analysis Result Matrix'!$C$3:$C$52)=0),0))</f>
        <v>The area can serve as nursery environment i the absence of better</v>
      </c>
      <c r="AD23" s="75" t="str" cm="1">
        <f t="array" aca="1" ref="AD23" ca="1">INDEX('Analysis Result Matrix'!$C$3:$C$52,MATCH(1,('Analysis Result Matrix'!AE$3:AE$52=LARGE('Analysis Result Matrix'!AE$3:AE$52,'Analysis Output Final Result'!$B23))*(COUNTIF('Analysis Output Final Result'!AD$20:AD22,'Analysis Result Matrix'!$C$3:$C$52)=0),0))</f>
        <v>The area can serve as nursery environment i the absence of better</v>
      </c>
      <c r="AE23" s="75" t="str" cm="1">
        <f t="array" aca="1" ref="AE23" ca="1">INDEX('Analysis Result Matrix'!$C$3:$C$52,MATCH(1,('Analysis Result Matrix'!AF$3:AF$52=LARGE('Analysis Result Matrix'!AF$3:AF$52,'Analysis Output Final Result'!$B23))*(COUNTIF('Analysis Output Final Result'!AE$20:AE22,'Analysis Result Matrix'!$C$3:$C$52)=0),0))</f>
        <v>The area can serve as nursery environment i the absence of better</v>
      </c>
      <c r="AF23" s="75" t="str" cm="1">
        <f t="array" aca="1" ref="AF23" ca="1">INDEX('Analysis Result Matrix'!$C$3:$C$52,MATCH(1,('Analysis Result Matrix'!AG$3:AG$52=LARGE('Analysis Result Matrix'!AG$3:AG$52,'Analysis Output Final Result'!$B23))*(COUNTIF('Analysis Output Final Result'!AF$20:AF22,'Analysis Result Matrix'!$C$3:$C$52)=0),0))</f>
        <v>The area can serve as nursery environment i the absence of better</v>
      </c>
      <c r="AG23" s="75" t="str" cm="1">
        <f t="array" aca="1" ref="AG23" ca="1">INDEX('Analysis Result Matrix'!$C$3:$C$52,MATCH(1,('Analysis Result Matrix'!AH$3:AH$52=LARGE('Analysis Result Matrix'!AH$3:AH$52,'Analysis Output Final Result'!$B23))*(COUNTIF('Analysis Output Final Result'!AG$20:AG22,'Analysis Result Matrix'!$C$3:$C$52)=0),0))</f>
        <v>The area can serve as nursery environment i the absence of better</v>
      </c>
      <c r="AH23" s="75" t="str" cm="1">
        <f t="array" aca="1" ref="AH23" ca="1">INDEX('Analysis Result Matrix'!$C$3:$C$52,MATCH(1,('Analysis Result Matrix'!AI$3:AI$52=LARGE('Analysis Result Matrix'!AI$3:AI$52,'Analysis Output Final Result'!$B23))*(COUNTIF('Analysis Output Final Result'!AH$20:AH22,'Analysis Result Matrix'!$C$3:$C$52)=0),0))</f>
        <v>The area can serve as nursery environment i the absence of better</v>
      </c>
      <c r="AI23" s="75" t="str" cm="1">
        <f t="array" aca="1" ref="AI23" ca="1">INDEX('Analysis Result Matrix'!$C$3:$C$52,MATCH(1,('Analysis Result Matrix'!AJ$3:AJ$52=LARGE('Analysis Result Matrix'!AJ$3:AJ$52,'Analysis Output Final Result'!$B23))*(COUNTIF('Analysis Output Final Result'!AI$20:AI22,'Analysis Result Matrix'!$C$3:$C$52)=0),0))</f>
        <v>The area can serve as nursery environment i the absence of better</v>
      </c>
      <c r="AJ23" s="75" t="str" cm="1">
        <f t="array" aca="1" ref="AJ23" ca="1">INDEX('Analysis Result Matrix'!$C$3:$C$52,MATCH(1,('Analysis Result Matrix'!AK$3:AK$52=LARGE('Analysis Result Matrix'!AK$3:AK$52,'Analysis Output Final Result'!$B23))*(COUNTIF('Analysis Output Final Result'!AJ$20:AJ22,'Analysis Result Matrix'!$C$3:$C$52)=0),0))</f>
        <v>The area can serve as nursery environment i the absence of better</v>
      </c>
      <c r="AK23" s="75" t="str" cm="1">
        <f t="array" aca="1" ref="AK23" ca="1">INDEX('Analysis Result Matrix'!$C$3:$C$52,MATCH(1,('Analysis Result Matrix'!AL$3:AL$52=LARGE('Analysis Result Matrix'!AL$3:AL$52,'Analysis Output Final Result'!$B23))*(COUNTIF('Analysis Output Final Result'!AK$20:AK22,'Analysis Result Matrix'!$C$3:$C$52)=0),0))</f>
        <v>The area can serve as nursery environment i the absence of better</v>
      </c>
      <c r="AL23" s="75" t="str" cm="1">
        <f t="array" aca="1" ref="AL23" ca="1">INDEX('Analysis Result Matrix'!$C$3:$C$52,MATCH(1,('Analysis Result Matrix'!AM$3:AM$52=LARGE('Analysis Result Matrix'!AM$3:AM$52,'Analysis Output Final Result'!$B23))*(COUNTIF('Analysis Output Final Result'!AL$20:AL22,'Analysis Result Matrix'!$C$3:$C$52)=0),0))</f>
        <v>The area can serve as nursery environment i the absence of better</v>
      </c>
      <c r="AM23" s="75" t="str" cm="1">
        <f t="array" aca="1" ref="AM23" ca="1">INDEX('Analysis Result Matrix'!$C$3:$C$52,MATCH(1,('Analysis Result Matrix'!AN$3:AN$52=LARGE('Analysis Result Matrix'!AN$3:AN$52,'Analysis Output Final Result'!$B23))*(COUNTIF('Analysis Output Final Result'!AM$20:AM22,'Analysis Result Matrix'!$C$3:$C$52)=0),0))</f>
        <v>The area can serve as nursery environment i the absence of better</v>
      </c>
      <c r="AN23" s="75" t="str" cm="1">
        <f t="array" aca="1" ref="AN23" ca="1">INDEX('Analysis Result Matrix'!$C$3:$C$52,MATCH(1,('Analysis Result Matrix'!AO$3:AO$52=LARGE('Analysis Result Matrix'!AO$3:AO$52,'Analysis Output Final Result'!$B23))*(COUNTIF('Analysis Output Final Result'!AN$20:AN22,'Analysis Result Matrix'!$C$3:$C$52)=0),0))</f>
        <v>The area can serve as nursery environment i the absence of better</v>
      </c>
      <c r="AO23" s="75" t="str" cm="1">
        <f t="array" aca="1" ref="AO23" ca="1">INDEX('Analysis Result Matrix'!$C$3:$C$52,MATCH(1,('Analysis Result Matrix'!AP$3:AP$52=LARGE('Analysis Result Matrix'!AP$3:AP$52,'Analysis Output Final Result'!$B23))*(COUNTIF('Analysis Output Final Result'!AO$20:AO22,'Analysis Result Matrix'!$C$3:$C$52)=0),0))</f>
        <v>The area can serve as nursery environment i the absence of better</v>
      </c>
      <c r="AP23" s="75" t="str" cm="1">
        <f t="array" aca="1" ref="AP23" ca="1">INDEX('Analysis Result Matrix'!$C$3:$C$52,MATCH(1,('Analysis Result Matrix'!AQ$3:AQ$52=LARGE('Analysis Result Matrix'!AQ$3:AQ$52,'Analysis Output Final Result'!$B23))*(COUNTIF('Analysis Output Final Result'!AP$20:AP22,'Analysis Result Matrix'!$C$3:$C$52)=0),0))</f>
        <v>The area can serve as nursery environment i the absence of better</v>
      </c>
      <c r="AR23" s="94" t="str">
        <f ca="1"/>
        <v>Indicator 19</v>
      </c>
      <c r="AS23" s="7">
        <f ca="1"/>
        <v>0</v>
      </c>
      <c r="AT23" s="9">
        <f ca="1"/>
        <v>0</v>
      </c>
      <c r="AU23" s="9">
        <f ca="1"/>
        <v>0</v>
      </c>
    </row>
    <row r="24" spans="1:47" ht="30" thickTop="1" thickBot="1" x14ac:dyDescent="0.35">
      <c r="A24" s="23" t="s">
        <v>67</v>
      </c>
      <c r="B24" s="23">
        <v>4</v>
      </c>
      <c r="C24" s="75" t="str" cm="1">
        <f t="array" aca="1" ref="C24" ca="1">INDEX('Analysis Result Matrix'!$C$3:$C$52,MATCH(1,('Analysis Result Matrix'!D$3:D$52=LARGE('Analysis Result Matrix'!D$3:D$52,'Analysis Output Final Result'!$B24))*(COUNTIF('Analysis Output Final Result'!C$20:C23,'Analysis Result Matrix'!$C$3:$C$52)=0),0))</f>
        <v>The area has very minor importance for biodiveristy</v>
      </c>
      <c r="D24" s="75" t="str" cm="1">
        <f t="array" aca="1" ref="D24" ca="1">INDEX('Analysis Result Matrix'!$C$3:$C$52,MATCH(1,('Analysis Result Matrix'!E$3:E$52=LARGE('Analysis Result Matrix'!E$3:E$52,'Analysis Output Final Result'!$B24))*(COUNTIF('Analysis Output Final Result'!D$20:D23,'Analysis Result Matrix'!$C$3:$C$52)=0),0))</f>
        <v>The area can serve as nursery environment i the absence of better</v>
      </c>
      <c r="E24" s="75" t="str" cm="1">
        <f t="array" aca="1" ref="E24" ca="1">INDEX('Analysis Result Matrix'!$C$3:$C$52,MATCH(1,('Analysis Result Matrix'!F$3:F$52=LARGE('Analysis Result Matrix'!F$3:F$52,'Analysis Output Final Result'!$B24))*(COUNTIF('Analysis Output Final Result'!E$20:E23,'Analysis Result Matrix'!$C$3:$C$52)=0),0))</f>
        <v>The area has very minor importance for biodiveristy</v>
      </c>
      <c r="F24" s="75" t="str" cm="1">
        <f t="array" aca="1" ref="F24" ca="1">INDEX('Analysis Result Matrix'!$C$3:$C$52,MATCH(1,('Analysis Result Matrix'!G$3:G$52=LARGE('Analysis Result Matrix'!G$3:G$52,'Analysis Output Final Result'!$B24))*(COUNTIF('Analysis Output Final Result'!F$20:F23,'Analysis Result Matrix'!$C$3:$C$52)=0),0))</f>
        <v>The area is used extensively for sigthings of birds</v>
      </c>
      <c r="G24" s="75" t="str" cm="1">
        <f t="array" aca="1" ref="G24" ca="1">INDEX('Analysis Result Matrix'!$C$3:$C$52,MATCH(1,('Analysis Result Matrix'!H$3:H$52=LARGE('Analysis Result Matrix'!H$3:H$52,'Analysis Output Final Result'!$B24))*(COUNTIF('Analysis Output Final Result'!G$20:G23,'Analysis Result Matrix'!$C$3:$C$52)=0),0))</f>
        <v>The area is used extensively for sigthings of birds</v>
      </c>
      <c r="H24" s="75" t="str" cm="1">
        <f t="array" aca="1" ref="H24" ca="1">INDEX('Analysis Result Matrix'!$C$3:$C$52,MATCH(1,('Analysis Result Matrix'!I$3:I$52=LARGE('Analysis Result Matrix'!I$3:I$52,'Analysis Output Final Result'!$B24))*(COUNTIF('Analysis Output Final Result'!H$20:H23,'Analysis Result Matrix'!$C$3:$C$52)=0),0))</f>
        <v>The area is used extensively for sigthings of birds</v>
      </c>
      <c r="I24" s="75" t="str" cm="1">
        <f t="array" aca="1" ref="I24" ca="1">INDEX('Analysis Result Matrix'!$C$3:$C$52,MATCH(1,('Analysis Result Matrix'!J$3:J$52=LARGE('Analysis Result Matrix'!J$3:J$52,'Analysis Output Final Result'!$B24))*(COUNTIF('Analysis Output Final Result'!I$20:I23,'Analysis Result Matrix'!$C$3:$C$52)=0),0))</f>
        <v>The area is used extensively for sigthings of birds</v>
      </c>
      <c r="J24" s="75" t="str" cm="1">
        <f t="array" aca="1" ref="J24" ca="1">INDEX('Analysis Result Matrix'!$C$3:$C$52,MATCH(1,('Analysis Result Matrix'!K$3:K$52=LARGE('Analysis Result Matrix'!K$3:K$52,'Analysis Output Final Result'!$B24))*(COUNTIF('Analysis Output Final Result'!J$20:J23,'Analysis Result Matrix'!$C$3:$C$52)=0),0))</f>
        <v>The area is used extensively for sigthings of birds</v>
      </c>
      <c r="K24" s="75" t="str" cm="1">
        <f t="array" aca="1" ref="K24" ca="1">INDEX('Analysis Result Matrix'!$C$3:$C$52,MATCH(1,('Analysis Result Matrix'!L$3:L$52=LARGE('Analysis Result Matrix'!L$3:L$52,'Analysis Output Final Result'!$B24))*(COUNTIF('Analysis Output Final Result'!K$20:K23,'Analysis Result Matrix'!$C$3:$C$52)=0),0))</f>
        <v>The area is used extensively for sigthings of birds</v>
      </c>
      <c r="L24" s="75" t="str" cm="1">
        <f t="array" aca="1" ref="L24" ca="1">INDEX('Analysis Result Matrix'!$C$3:$C$52,MATCH(1,('Analysis Result Matrix'!M$3:M$52=LARGE('Analysis Result Matrix'!M$3:M$52,'Analysis Output Final Result'!$B24))*(COUNTIF('Analysis Output Final Result'!L$20:L23,'Analysis Result Matrix'!$C$3:$C$52)=0),0))</f>
        <v>The area is used extensively for sigthings of birds</v>
      </c>
      <c r="M24" s="75" t="str" cm="1">
        <f t="array" aca="1" ref="M24" ca="1">INDEX('Analysis Result Matrix'!$C$3:$C$52,MATCH(1,('Analysis Result Matrix'!N$3:N$52=LARGE('Analysis Result Matrix'!N$3:N$52,'Analysis Output Final Result'!$B24))*(COUNTIF('Analysis Output Final Result'!M$20:M23,'Analysis Result Matrix'!$C$3:$C$52)=0),0))</f>
        <v>The area is used extensively for sigthings of birds</v>
      </c>
      <c r="N24" s="75" t="str" cm="1">
        <f t="array" aca="1" ref="N24" ca="1">INDEX('Analysis Result Matrix'!$C$3:$C$52,MATCH(1,('Analysis Result Matrix'!O$3:O$52=LARGE('Analysis Result Matrix'!O$3:O$52,'Analysis Output Final Result'!$B24))*(COUNTIF('Analysis Output Final Result'!N$20:N23,'Analysis Result Matrix'!$C$3:$C$52)=0),0))</f>
        <v>The area is used extensively for sigthings of birds</v>
      </c>
      <c r="O24" s="75" t="str" cm="1">
        <f t="array" aca="1" ref="O24" ca="1">INDEX('Analysis Result Matrix'!$C$3:$C$52,MATCH(1,('Analysis Result Matrix'!P$3:P$52=LARGE('Analysis Result Matrix'!P$3:P$52,'Analysis Output Final Result'!$B24))*(COUNTIF('Analysis Output Final Result'!O$20:O23,'Analysis Result Matrix'!$C$3:$C$52)=0),0))</f>
        <v>The area is used extensively for sigthings of birds</v>
      </c>
      <c r="P24" s="75" t="str" cm="1">
        <f t="array" aca="1" ref="P24" ca="1">INDEX('Analysis Result Matrix'!$C$3:$C$52,MATCH(1,('Analysis Result Matrix'!Q$3:Q$52=LARGE('Analysis Result Matrix'!Q$3:Q$52,'Analysis Output Final Result'!$B24))*(COUNTIF('Analysis Output Final Result'!P$20:P23,'Analysis Result Matrix'!$C$3:$C$52)=0),0))</f>
        <v>The area is used extensively for sigthings of birds</v>
      </c>
      <c r="Q24" s="75" t="str" cm="1">
        <f t="array" aca="1" ref="Q24" ca="1">INDEX('Analysis Result Matrix'!$C$3:$C$52,MATCH(1,('Analysis Result Matrix'!R$3:R$52=LARGE('Analysis Result Matrix'!R$3:R$52,'Analysis Output Final Result'!$B24))*(COUNTIF('Analysis Output Final Result'!Q$20:Q23,'Analysis Result Matrix'!$C$3:$C$52)=0),0))</f>
        <v>The area is used extensively for sigthings of birds</v>
      </c>
      <c r="R24" s="75" t="str" cm="1">
        <f t="array" aca="1" ref="R24" ca="1">INDEX('Analysis Result Matrix'!$C$3:$C$52,MATCH(1,('Analysis Result Matrix'!S$3:S$52=LARGE('Analysis Result Matrix'!S$3:S$52,'Analysis Output Final Result'!$B24))*(COUNTIF('Analysis Output Final Result'!R$20:R23,'Analysis Result Matrix'!$C$3:$C$52)=0),0))</f>
        <v>The area is used extensively for sigthings of birds</v>
      </c>
      <c r="S24" s="75" t="str" cm="1">
        <f t="array" aca="1" ref="S24" ca="1">INDEX('Analysis Result Matrix'!$C$3:$C$52,MATCH(1,('Analysis Result Matrix'!T$3:T$52=LARGE('Analysis Result Matrix'!T$3:T$52,'Analysis Output Final Result'!$B24))*(COUNTIF('Analysis Output Final Result'!S$20:S23,'Analysis Result Matrix'!$C$3:$C$52)=0),0))</f>
        <v>The area is used extensively for sigthings of birds</v>
      </c>
      <c r="T24" s="75" t="str" cm="1">
        <f t="array" aca="1" ref="T24" ca="1">INDEX('Analysis Result Matrix'!$C$3:$C$52,MATCH(1,('Analysis Result Matrix'!U$3:U$52=LARGE('Analysis Result Matrix'!U$3:U$52,'Analysis Output Final Result'!$B24))*(COUNTIF('Analysis Output Final Result'!T$20:T23,'Analysis Result Matrix'!$C$3:$C$52)=0),0))</f>
        <v>The area is used extensively for sigthings of birds</v>
      </c>
      <c r="U24" s="75" t="str" cm="1">
        <f t="array" aca="1" ref="U24" ca="1">INDEX('Analysis Result Matrix'!$C$3:$C$52,MATCH(1,('Analysis Result Matrix'!V$3:V$52=LARGE('Analysis Result Matrix'!V$3:V$52,'Analysis Output Final Result'!$B24))*(COUNTIF('Analysis Output Final Result'!U$20:U23,'Analysis Result Matrix'!$C$3:$C$52)=0),0))</f>
        <v>The area is used extensively for sigthings of birds</v>
      </c>
      <c r="V24" s="75" t="str" cm="1">
        <f t="array" aca="1" ref="V24" ca="1">INDEX('Analysis Result Matrix'!$C$3:$C$52,MATCH(1,('Analysis Result Matrix'!W$3:W$52=LARGE('Analysis Result Matrix'!W$3:W$52,'Analysis Output Final Result'!$B24))*(COUNTIF('Analysis Output Final Result'!V$20:V23,'Analysis Result Matrix'!$C$3:$C$52)=0),0))</f>
        <v>The area is used extensively for sigthings of birds</v>
      </c>
      <c r="W24" s="75" t="str" cm="1">
        <f t="array" aca="1" ref="W24" ca="1">INDEX('Analysis Result Matrix'!$C$3:$C$52,MATCH(1,('Analysis Result Matrix'!X$3:X$52=LARGE('Analysis Result Matrix'!X$3:X$52,'Analysis Output Final Result'!$B24))*(COUNTIF('Analysis Output Final Result'!W$20:W23,'Analysis Result Matrix'!$C$3:$C$52)=0),0))</f>
        <v>The area is used extensively for sigthings of birds</v>
      </c>
      <c r="X24" s="75" t="str" cm="1">
        <f t="array" aca="1" ref="X24" ca="1">INDEX('Analysis Result Matrix'!$C$3:$C$52,MATCH(1,('Analysis Result Matrix'!Y$3:Y$52=LARGE('Analysis Result Matrix'!Y$3:Y$52,'Analysis Output Final Result'!$B24))*(COUNTIF('Analysis Output Final Result'!X$20:X23,'Analysis Result Matrix'!$C$3:$C$52)=0),0))</f>
        <v>The area is used extensively for sigthings of birds</v>
      </c>
      <c r="Y24" s="75" t="str" cm="1">
        <f t="array" aca="1" ref="Y24" ca="1">INDEX('Analysis Result Matrix'!$C$3:$C$52,MATCH(1,('Analysis Result Matrix'!Z$3:Z$52=LARGE('Analysis Result Matrix'!Z$3:Z$52,'Analysis Output Final Result'!$B24))*(COUNTIF('Analysis Output Final Result'!Y$20:Y23,'Analysis Result Matrix'!$C$3:$C$52)=0),0))</f>
        <v>The area is used extensively for sigthings of birds</v>
      </c>
      <c r="Z24" s="75" t="str" cm="1">
        <f t="array" aca="1" ref="Z24" ca="1">INDEX('Analysis Result Matrix'!$C$3:$C$52,MATCH(1,('Analysis Result Matrix'!AA$3:AA$52=LARGE('Analysis Result Matrix'!AA$3:AA$52,'Analysis Output Final Result'!$B24))*(COUNTIF('Analysis Output Final Result'!Z$20:Z23,'Analysis Result Matrix'!$C$3:$C$52)=0),0))</f>
        <v>The area is used extensively for sigthings of birds</v>
      </c>
      <c r="AA24" s="75" t="str" cm="1">
        <f t="array" aca="1" ref="AA24" ca="1">INDEX('Analysis Result Matrix'!$C$3:$C$52,MATCH(1,('Analysis Result Matrix'!AB$3:AB$52=LARGE('Analysis Result Matrix'!AB$3:AB$52,'Analysis Output Final Result'!$B24))*(COUNTIF('Analysis Output Final Result'!AA$20:AA23,'Analysis Result Matrix'!$C$3:$C$52)=0),0))</f>
        <v>The area is used extensively for sigthings of birds</v>
      </c>
      <c r="AB24" s="75" t="str" cm="1">
        <f t="array" aca="1" ref="AB24" ca="1">INDEX('Analysis Result Matrix'!$C$3:$C$52,MATCH(1,('Analysis Result Matrix'!AC$3:AC$52=LARGE('Analysis Result Matrix'!AC$3:AC$52,'Analysis Output Final Result'!$B24))*(COUNTIF('Analysis Output Final Result'!AB$20:AB23,'Analysis Result Matrix'!$C$3:$C$52)=0),0))</f>
        <v>The area is used extensively for sigthings of birds</v>
      </c>
      <c r="AC24" s="75" t="str" cm="1">
        <f t="array" aca="1" ref="AC24" ca="1">INDEX('Analysis Result Matrix'!$C$3:$C$52,MATCH(1,('Analysis Result Matrix'!AD$3:AD$52=LARGE('Analysis Result Matrix'!AD$3:AD$52,'Analysis Output Final Result'!$B24))*(COUNTIF('Analysis Output Final Result'!AC$20:AC23,'Analysis Result Matrix'!$C$3:$C$52)=0),0))</f>
        <v>The area is used extensively for sigthings of birds</v>
      </c>
      <c r="AD24" s="75" t="str" cm="1">
        <f t="array" aca="1" ref="AD24" ca="1">INDEX('Analysis Result Matrix'!$C$3:$C$52,MATCH(1,('Analysis Result Matrix'!AE$3:AE$52=LARGE('Analysis Result Matrix'!AE$3:AE$52,'Analysis Output Final Result'!$B24))*(COUNTIF('Analysis Output Final Result'!AD$20:AD23,'Analysis Result Matrix'!$C$3:$C$52)=0),0))</f>
        <v>The area is used extensively for sigthings of birds</v>
      </c>
      <c r="AE24" s="75" t="str" cm="1">
        <f t="array" aca="1" ref="AE24" ca="1">INDEX('Analysis Result Matrix'!$C$3:$C$52,MATCH(1,('Analysis Result Matrix'!AF$3:AF$52=LARGE('Analysis Result Matrix'!AF$3:AF$52,'Analysis Output Final Result'!$B24))*(COUNTIF('Analysis Output Final Result'!AE$20:AE23,'Analysis Result Matrix'!$C$3:$C$52)=0),0))</f>
        <v>The area is used extensively for sigthings of birds</v>
      </c>
      <c r="AF24" s="75" t="str" cm="1">
        <f t="array" aca="1" ref="AF24" ca="1">INDEX('Analysis Result Matrix'!$C$3:$C$52,MATCH(1,('Analysis Result Matrix'!AG$3:AG$52=LARGE('Analysis Result Matrix'!AG$3:AG$52,'Analysis Output Final Result'!$B24))*(COUNTIF('Analysis Output Final Result'!AF$20:AF23,'Analysis Result Matrix'!$C$3:$C$52)=0),0))</f>
        <v>The area is used extensively for sigthings of birds</v>
      </c>
      <c r="AG24" s="75" t="str" cm="1">
        <f t="array" aca="1" ref="AG24" ca="1">INDEX('Analysis Result Matrix'!$C$3:$C$52,MATCH(1,('Analysis Result Matrix'!AH$3:AH$52=LARGE('Analysis Result Matrix'!AH$3:AH$52,'Analysis Output Final Result'!$B24))*(COUNTIF('Analysis Output Final Result'!AG$20:AG23,'Analysis Result Matrix'!$C$3:$C$52)=0),0))</f>
        <v>The area is used extensively for sigthings of birds</v>
      </c>
      <c r="AH24" s="75" t="str" cm="1">
        <f t="array" aca="1" ref="AH24" ca="1">INDEX('Analysis Result Matrix'!$C$3:$C$52,MATCH(1,('Analysis Result Matrix'!AI$3:AI$52=LARGE('Analysis Result Matrix'!AI$3:AI$52,'Analysis Output Final Result'!$B24))*(COUNTIF('Analysis Output Final Result'!AH$20:AH23,'Analysis Result Matrix'!$C$3:$C$52)=0),0))</f>
        <v>The area is used extensively for sigthings of birds</v>
      </c>
      <c r="AI24" s="75" t="str" cm="1">
        <f t="array" aca="1" ref="AI24" ca="1">INDEX('Analysis Result Matrix'!$C$3:$C$52,MATCH(1,('Analysis Result Matrix'!AJ$3:AJ$52=LARGE('Analysis Result Matrix'!AJ$3:AJ$52,'Analysis Output Final Result'!$B24))*(COUNTIF('Analysis Output Final Result'!AI$20:AI23,'Analysis Result Matrix'!$C$3:$C$52)=0),0))</f>
        <v>The area is used extensively for sigthings of birds</v>
      </c>
      <c r="AJ24" s="75" t="str" cm="1">
        <f t="array" aca="1" ref="AJ24" ca="1">INDEX('Analysis Result Matrix'!$C$3:$C$52,MATCH(1,('Analysis Result Matrix'!AK$3:AK$52=LARGE('Analysis Result Matrix'!AK$3:AK$52,'Analysis Output Final Result'!$B24))*(COUNTIF('Analysis Output Final Result'!AJ$20:AJ23,'Analysis Result Matrix'!$C$3:$C$52)=0),0))</f>
        <v>The area is used extensively for sigthings of birds</v>
      </c>
      <c r="AK24" s="75" t="str" cm="1">
        <f t="array" aca="1" ref="AK24" ca="1">INDEX('Analysis Result Matrix'!$C$3:$C$52,MATCH(1,('Analysis Result Matrix'!AL$3:AL$52=LARGE('Analysis Result Matrix'!AL$3:AL$52,'Analysis Output Final Result'!$B24))*(COUNTIF('Analysis Output Final Result'!AK$20:AK23,'Analysis Result Matrix'!$C$3:$C$52)=0),0))</f>
        <v>The area is used extensively for sigthings of birds</v>
      </c>
      <c r="AL24" s="75" t="str" cm="1">
        <f t="array" aca="1" ref="AL24" ca="1">INDEX('Analysis Result Matrix'!$C$3:$C$52,MATCH(1,('Analysis Result Matrix'!AM$3:AM$52=LARGE('Analysis Result Matrix'!AM$3:AM$52,'Analysis Output Final Result'!$B24))*(COUNTIF('Analysis Output Final Result'!AL$20:AL23,'Analysis Result Matrix'!$C$3:$C$52)=0),0))</f>
        <v>The area is used extensively for sigthings of birds</v>
      </c>
      <c r="AM24" s="75" t="str" cm="1">
        <f t="array" aca="1" ref="AM24" ca="1">INDEX('Analysis Result Matrix'!$C$3:$C$52,MATCH(1,('Analysis Result Matrix'!AN$3:AN$52=LARGE('Analysis Result Matrix'!AN$3:AN$52,'Analysis Output Final Result'!$B24))*(COUNTIF('Analysis Output Final Result'!AM$20:AM23,'Analysis Result Matrix'!$C$3:$C$52)=0),0))</f>
        <v>The area is used extensively for sigthings of birds</v>
      </c>
      <c r="AN24" s="75" t="str" cm="1">
        <f t="array" aca="1" ref="AN24" ca="1">INDEX('Analysis Result Matrix'!$C$3:$C$52,MATCH(1,('Analysis Result Matrix'!AO$3:AO$52=LARGE('Analysis Result Matrix'!AO$3:AO$52,'Analysis Output Final Result'!$B24))*(COUNTIF('Analysis Output Final Result'!AN$20:AN23,'Analysis Result Matrix'!$C$3:$C$52)=0),0))</f>
        <v>The area is used extensively for sigthings of birds</v>
      </c>
      <c r="AO24" s="75" t="str" cm="1">
        <f t="array" aca="1" ref="AO24" ca="1">INDEX('Analysis Result Matrix'!$C$3:$C$52,MATCH(1,('Analysis Result Matrix'!AP$3:AP$52=LARGE('Analysis Result Matrix'!AP$3:AP$52,'Analysis Output Final Result'!$B24))*(COUNTIF('Analysis Output Final Result'!AO$20:AO23,'Analysis Result Matrix'!$C$3:$C$52)=0),0))</f>
        <v>The area is used extensively for sigthings of birds</v>
      </c>
      <c r="AP24" s="75" t="str" cm="1">
        <f t="array" aca="1" ref="AP24" ca="1">INDEX('Analysis Result Matrix'!$C$3:$C$52,MATCH(1,('Analysis Result Matrix'!AQ$3:AQ$52=LARGE('Analysis Result Matrix'!AQ$3:AQ$52,'Analysis Output Final Result'!$B24))*(COUNTIF('Analysis Output Final Result'!AP$20:AP23,'Analysis Result Matrix'!$C$3:$C$52)=0),0))</f>
        <v>The area is used extensively for sigthings of birds</v>
      </c>
      <c r="AR24" s="94" t="str">
        <f ca="1"/>
        <v>Indicator 20</v>
      </c>
      <c r="AS24" s="7">
        <f ca="1"/>
        <v>0</v>
      </c>
      <c r="AT24" s="9">
        <f ca="1"/>
        <v>0</v>
      </c>
      <c r="AU24" s="9">
        <f ca="1"/>
        <v>0</v>
      </c>
    </row>
    <row r="25" spans="1:47" ht="30.6" customHeight="1" thickTop="1" thickBot="1" x14ac:dyDescent="0.35">
      <c r="A25" s="23" t="s">
        <v>68</v>
      </c>
      <c r="B25" s="23">
        <v>5</v>
      </c>
      <c r="C25" s="75" t="str" cm="1">
        <f t="array" aca="1" ref="C25" ca="1">INDEX('Analysis Result Matrix'!$C$3:$C$52,MATCH(1,('Analysis Result Matrix'!D$3:D$52=LARGE('Analysis Result Matrix'!D$3:D$52,'Analysis Output Final Result'!$B25))*(COUNTIF('Analysis Output Final Result'!C$20:C24,'Analysis Result Matrix'!$C$3:$C$52)=0),0))</f>
        <v>Almost no commercial catch originates from the area</v>
      </c>
      <c r="D25" s="75" t="str" cm="1">
        <f t="array" aca="1" ref="D25" ca="1">INDEX('Analysis Result Matrix'!$C$3:$C$52,MATCH(1,('Analysis Result Matrix'!E$3:E$52=LARGE('Analysis Result Matrix'!E$3:E$52,'Analysis Output Final Result'!$B25))*(COUNTIF('Analysis Output Final Result'!D$20:D24,'Analysis Result Matrix'!$C$3:$C$52)=0),0))</f>
        <v>The area is used extensively for sigthings of birds</v>
      </c>
      <c r="E25" s="75" t="str" cm="1">
        <f t="array" aca="1" ref="E25" ca="1">INDEX('Analysis Result Matrix'!$C$3:$C$52,MATCH(1,('Analysis Result Matrix'!F$3:F$52=LARGE('Analysis Result Matrix'!F$3:F$52,'Analysis Output Final Result'!$B25))*(COUNTIF('Analysis Output Final Result'!E$20:E24,'Analysis Result Matrix'!$C$3:$C$52)=0),0))</f>
        <v>The area can serve as nursery environment i the absence of better</v>
      </c>
      <c r="F25" s="75" t="str" cm="1">
        <f t="array" aca="1" ref="F25" ca="1">INDEX('Analysis Result Matrix'!$C$3:$C$52,MATCH(1,('Analysis Result Matrix'!G$3:G$52=LARGE('Analysis Result Matrix'!G$3:G$52,'Analysis Output Final Result'!$B25))*(COUNTIF('Analysis Output Final Result'!F$20:F24,'Analysis Result Matrix'!$C$3:$C$52)=0),0))</f>
        <v>The area is position on a major international shipping route and provides access to major harbours</v>
      </c>
      <c r="G25" s="75" t="str" cm="1">
        <f t="array" aca="1" ref="G25" ca="1">INDEX('Analysis Result Matrix'!$C$3:$C$52,MATCH(1,('Analysis Result Matrix'!H$3:H$52=LARGE('Analysis Result Matrix'!H$3:H$52,'Analysis Output Final Result'!$B25))*(COUNTIF('Analysis Output Final Result'!G$20:G24,'Analysis Result Matrix'!$C$3:$C$52)=0),0))</f>
        <v>The area is position on a major international shipping route and provides access to major harbours</v>
      </c>
      <c r="H25" s="75" t="str" cm="1">
        <f t="array" aca="1" ref="H25" ca="1">INDEX('Analysis Result Matrix'!$C$3:$C$52,MATCH(1,('Analysis Result Matrix'!I$3:I$52=LARGE('Analysis Result Matrix'!I$3:I$52,'Analysis Output Final Result'!$B25))*(COUNTIF('Analysis Output Final Result'!H$20:H24,'Analysis Result Matrix'!$C$3:$C$52)=0),0))</f>
        <v>The area is position on a major international shipping route and provides access to major harbours</v>
      </c>
      <c r="I25" s="75" t="str" cm="1">
        <f t="array" aca="1" ref="I25" ca="1">INDEX('Analysis Result Matrix'!$C$3:$C$52,MATCH(1,('Analysis Result Matrix'!J$3:J$52=LARGE('Analysis Result Matrix'!J$3:J$52,'Analysis Output Final Result'!$B25))*(COUNTIF('Analysis Output Final Result'!I$20:I24,'Analysis Result Matrix'!$C$3:$C$52)=0),0))</f>
        <v>The area is position on a major international shipping route and provides access to major harbours</v>
      </c>
      <c r="J25" s="75" t="str" cm="1">
        <f t="array" aca="1" ref="J25" ca="1">INDEX('Analysis Result Matrix'!$C$3:$C$52,MATCH(1,('Analysis Result Matrix'!K$3:K$52=LARGE('Analysis Result Matrix'!K$3:K$52,'Analysis Output Final Result'!$B25))*(COUNTIF('Analysis Output Final Result'!J$20:J24,'Analysis Result Matrix'!$C$3:$C$52)=0),0))</f>
        <v>The area is position on a major international shipping route and provides access to major harbours</v>
      </c>
      <c r="K25" s="75" t="str" cm="1">
        <f t="array" aca="1" ref="K25" ca="1">INDEX('Analysis Result Matrix'!$C$3:$C$52,MATCH(1,('Analysis Result Matrix'!L$3:L$52=LARGE('Analysis Result Matrix'!L$3:L$52,'Analysis Output Final Result'!$B25))*(COUNTIF('Analysis Output Final Result'!K$20:K24,'Analysis Result Matrix'!$C$3:$C$52)=0),0))</f>
        <v>The area is position on a major international shipping route and provides access to major harbours</v>
      </c>
      <c r="L25" s="75" t="str" cm="1">
        <f t="array" aca="1" ref="L25" ca="1">INDEX('Analysis Result Matrix'!$C$3:$C$52,MATCH(1,('Analysis Result Matrix'!M$3:M$52=LARGE('Analysis Result Matrix'!M$3:M$52,'Analysis Output Final Result'!$B25))*(COUNTIF('Analysis Output Final Result'!L$20:L24,'Analysis Result Matrix'!$C$3:$C$52)=0),0))</f>
        <v>The area is position on a major international shipping route and provides access to major harbours</v>
      </c>
      <c r="M25" s="75" t="str" cm="1">
        <f t="array" aca="1" ref="M25" ca="1">INDEX('Analysis Result Matrix'!$C$3:$C$52,MATCH(1,('Analysis Result Matrix'!N$3:N$52=LARGE('Analysis Result Matrix'!N$3:N$52,'Analysis Output Final Result'!$B25))*(COUNTIF('Analysis Output Final Result'!M$20:M24,'Analysis Result Matrix'!$C$3:$C$52)=0),0))</f>
        <v>The area is position on a major international shipping route and provides access to major harbours</v>
      </c>
      <c r="N25" s="75" t="str" cm="1">
        <f t="array" aca="1" ref="N25" ca="1">INDEX('Analysis Result Matrix'!$C$3:$C$52,MATCH(1,('Analysis Result Matrix'!O$3:O$52=LARGE('Analysis Result Matrix'!O$3:O$52,'Analysis Output Final Result'!$B25))*(COUNTIF('Analysis Output Final Result'!N$20:N24,'Analysis Result Matrix'!$C$3:$C$52)=0),0))</f>
        <v>The area is position on a major international shipping route and provides access to major harbours</v>
      </c>
      <c r="O25" s="75" t="str" cm="1">
        <f t="array" aca="1" ref="O25" ca="1">INDEX('Analysis Result Matrix'!$C$3:$C$52,MATCH(1,('Analysis Result Matrix'!P$3:P$52=LARGE('Analysis Result Matrix'!P$3:P$52,'Analysis Output Final Result'!$B25))*(COUNTIF('Analysis Output Final Result'!O$20:O24,'Analysis Result Matrix'!$C$3:$C$52)=0),0))</f>
        <v>The area is position on a major international shipping route and provides access to major harbours</v>
      </c>
      <c r="P25" s="75" t="str" cm="1">
        <f t="array" aca="1" ref="P25" ca="1">INDEX('Analysis Result Matrix'!$C$3:$C$52,MATCH(1,('Analysis Result Matrix'!Q$3:Q$52=LARGE('Analysis Result Matrix'!Q$3:Q$52,'Analysis Output Final Result'!$B25))*(COUNTIF('Analysis Output Final Result'!P$20:P24,'Analysis Result Matrix'!$C$3:$C$52)=0),0))</f>
        <v>The area is position on a major international shipping route and provides access to major harbours</v>
      </c>
      <c r="Q25" s="75" t="str" cm="1">
        <f t="array" aca="1" ref="Q25" ca="1">INDEX('Analysis Result Matrix'!$C$3:$C$52,MATCH(1,('Analysis Result Matrix'!R$3:R$52=LARGE('Analysis Result Matrix'!R$3:R$52,'Analysis Output Final Result'!$B25))*(COUNTIF('Analysis Output Final Result'!Q$20:Q24,'Analysis Result Matrix'!$C$3:$C$52)=0),0))</f>
        <v>The area is position on a major international shipping route and provides access to major harbours</v>
      </c>
      <c r="R25" s="75" t="str" cm="1">
        <f t="array" aca="1" ref="R25" ca="1">INDEX('Analysis Result Matrix'!$C$3:$C$52,MATCH(1,('Analysis Result Matrix'!S$3:S$52=LARGE('Analysis Result Matrix'!S$3:S$52,'Analysis Output Final Result'!$B25))*(COUNTIF('Analysis Output Final Result'!R$20:R24,'Analysis Result Matrix'!$C$3:$C$52)=0),0))</f>
        <v>The area is position on a major international shipping route and provides access to major harbours</v>
      </c>
      <c r="S25" s="75" t="str" cm="1">
        <f t="array" aca="1" ref="S25" ca="1">INDEX('Analysis Result Matrix'!$C$3:$C$52,MATCH(1,('Analysis Result Matrix'!T$3:T$52=LARGE('Analysis Result Matrix'!T$3:T$52,'Analysis Output Final Result'!$B25))*(COUNTIF('Analysis Output Final Result'!S$20:S24,'Analysis Result Matrix'!$C$3:$C$52)=0),0))</f>
        <v>The area is position on a major international shipping route and provides access to major harbours</v>
      </c>
      <c r="T25" s="75" t="str" cm="1">
        <f t="array" aca="1" ref="T25" ca="1">INDEX('Analysis Result Matrix'!$C$3:$C$52,MATCH(1,('Analysis Result Matrix'!U$3:U$52=LARGE('Analysis Result Matrix'!U$3:U$52,'Analysis Output Final Result'!$B25))*(COUNTIF('Analysis Output Final Result'!T$20:T24,'Analysis Result Matrix'!$C$3:$C$52)=0),0))</f>
        <v>The area is position on a major international shipping route and provides access to major harbours</v>
      </c>
      <c r="U25" s="75" t="str" cm="1">
        <f t="array" aca="1" ref="U25" ca="1">INDEX('Analysis Result Matrix'!$C$3:$C$52,MATCH(1,('Analysis Result Matrix'!V$3:V$52=LARGE('Analysis Result Matrix'!V$3:V$52,'Analysis Output Final Result'!$B25))*(COUNTIF('Analysis Output Final Result'!U$20:U24,'Analysis Result Matrix'!$C$3:$C$52)=0),0))</f>
        <v>The area is position on a major international shipping route and provides access to major harbours</v>
      </c>
      <c r="V25" s="75" t="str" cm="1">
        <f t="array" aca="1" ref="V25" ca="1">INDEX('Analysis Result Matrix'!$C$3:$C$52,MATCH(1,('Analysis Result Matrix'!W$3:W$52=LARGE('Analysis Result Matrix'!W$3:W$52,'Analysis Output Final Result'!$B25))*(COUNTIF('Analysis Output Final Result'!V$20:V24,'Analysis Result Matrix'!$C$3:$C$52)=0),0))</f>
        <v>The area is position on a major international shipping route and provides access to major harbours</v>
      </c>
      <c r="W25" s="75" t="str" cm="1">
        <f t="array" aca="1" ref="W25" ca="1">INDEX('Analysis Result Matrix'!$C$3:$C$52,MATCH(1,('Analysis Result Matrix'!X$3:X$52=LARGE('Analysis Result Matrix'!X$3:X$52,'Analysis Output Final Result'!$B25))*(COUNTIF('Analysis Output Final Result'!W$20:W24,'Analysis Result Matrix'!$C$3:$C$52)=0),0))</f>
        <v>The area is position on a major international shipping route and provides access to major harbours</v>
      </c>
      <c r="X25" s="75" t="str" cm="1">
        <f t="array" aca="1" ref="X25" ca="1">INDEX('Analysis Result Matrix'!$C$3:$C$52,MATCH(1,('Analysis Result Matrix'!Y$3:Y$52=LARGE('Analysis Result Matrix'!Y$3:Y$52,'Analysis Output Final Result'!$B25))*(COUNTIF('Analysis Output Final Result'!X$20:X24,'Analysis Result Matrix'!$C$3:$C$52)=0),0))</f>
        <v>The area is position on a major international shipping route and provides access to major harbours</v>
      </c>
      <c r="Y25" s="75" t="str" cm="1">
        <f t="array" aca="1" ref="Y25" ca="1">INDEX('Analysis Result Matrix'!$C$3:$C$52,MATCH(1,('Analysis Result Matrix'!Z$3:Z$52=LARGE('Analysis Result Matrix'!Z$3:Z$52,'Analysis Output Final Result'!$B25))*(COUNTIF('Analysis Output Final Result'!Y$20:Y24,'Analysis Result Matrix'!$C$3:$C$52)=0),0))</f>
        <v>The area is position on a major international shipping route and provides access to major harbours</v>
      </c>
      <c r="Z25" s="75" t="str" cm="1">
        <f t="array" aca="1" ref="Z25" ca="1">INDEX('Analysis Result Matrix'!$C$3:$C$52,MATCH(1,('Analysis Result Matrix'!AA$3:AA$52=LARGE('Analysis Result Matrix'!AA$3:AA$52,'Analysis Output Final Result'!$B25))*(COUNTIF('Analysis Output Final Result'!Z$20:Z24,'Analysis Result Matrix'!$C$3:$C$52)=0),0))</f>
        <v>The area is position on a major international shipping route and provides access to major harbours</v>
      </c>
      <c r="AA25" s="75" t="str" cm="1">
        <f t="array" aca="1" ref="AA25" ca="1">INDEX('Analysis Result Matrix'!$C$3:$C$52,MATCH(1,('Analysis Result Matrix'!AB$3:AB$52=LARGE('Analysis Result Matrix'!AB$3:AB$52,'Analysis Output Final Result'!$B25))*(COUNTIF('Analysis Output Final Result'!AA$20:AA24,'Analysis Result Matrix'!$C$3:$C$52)=0),0))</f>
        <v>The area is position on a major international shipping route and provides access to major harbours</v>
      </c>
      <c r="AB25" s="75" t="str" cm="1">
        <f t="array" aca="1" ref="AB25" ca="1">INDEX('Analysis Result Matrix'!$C$3:$C$52,MATCH(1,('Analysis Result Matrix'!AC$3:AC$52=LARGE('Analysis Result Matrix'!AC$3:AC$52,'Analysis Output Final Result'!$B25))*(COUNTIF('Analysis Output Final Result'!AB$20:AB24,'Analysis Result Matrix'!$C$3:$C$52)=0),0))</f>
        <v>The area is position on a major international shipping route and provides access to major harbours</v>
      </c>
      <c r="AC25" s="75" t="str" cm="1">
        <f t="array" aca="1" ref="AC25" ca="1">INDEX('Analysis Result Matrix'!$C$3:$C$52,MATCH(1,('Analysis Result Matrix'!AD$3:AD$52=LARGE('Analysis Result Matrix'!AD$3:AD$52,'Analysis Output Final Result'!$B25))*(COUNTIF('Analysis Output Final Result'!AC$20:AC24,'Analysis Result Matrix'!$C$3:$C$52)=0),0))</f>
        <v>The area is position on a major international shipping route and provides access to major harbours</v>
      </c>
      <c r="AD25" s="75" t="str" cm="1">
        <f t="array" aca="1" ref="AD25" ca="1">INDEX('Analysis Result Matrix'!$C$3:$C$52,MATCH(1,('Analysis Result Matrix'!AE$3:AE$52=LARGE('Analysis Result Matrix'!AE$3:AE$52,'Analysis Output Final Result'!$B25))*(COUNTIF('Analysis Output Final Result'!AD$20:AD24,'Analysis Result Matrix'!$C$3:$C$52)=0),0))</f>
        <v>The area is position on a major international shipping route and provides access to major harbours</v>
      </c>
      <c r="AE25" s="75" t="str" cm="1">
        <f t="array" aca="1" ref="AE25" ca="1">INDEX('Analysis Result Matrix'!$C$3:$C$52,MATCH(1,('Analysis Result Matrix'!AF$3:AF$52=LARGE('Analysis Result Matrix'!AF$3:AF$52,'Analysis Output Final Result'!$B25))*(COUNTIF('Analysis Output Final Result'!AE$20:AE24,'Analysis Result Matrix'!$C$3:$C$52)=0),0))</f>
        <v>The area is position on a major international shipping route and provides access to major harbours</v>
      </c>
      <c r="AF25" s="75" t="str" cm="1">
        <f t="array" aca="1" ref="AF25" ca="1">INDEX('Analysis Result Matrix'!$C$3:$C$52,MATCH(1,('Analysis Result Matrix'!AG$3:AG$52=LARGE('Analysis Result Matrix'!AG$3:AG$52,'Analysis Output Final Result'!$B25))*(COUNTIF('Analysis Output Final Result'!AF$20:AF24,'Analysis Result Matrix'!$C$3:$C$52)=0),0))</f>
        <v>The area is position on a major international shipping route and provides access to major harbours</v>
      </c>
      <c r="AG25" s="75" t="str" cm="1">
        <f t="array" aca="1" ref="AG25" ca="1">INDEX('Analysis Result Matrix'!$C$3:$C$52,MATCH(1,('Analysis Result Matrix'!AH$3:AH$52=LARGE('Analysis Result Matrix'!AH$3:AH$52,'Analysis Output Final Result'!$B25))*(COUNTIF('Analysis Output Final Result'!AG$20:AG24,'Analysis Result Matrix'!$C$3:$C$52)=0),0))</f>
        <v>The area is position on a major international shipping route and provides access to major harbours</v>
      </c>
      <c r="AH25" s="75" t="str" cm="1">
        <f t="array" aca="1" ref="AH25" ca="1">INDEX('Analysis Result Matrix'!$C$3:$C$52,MATCH(1,('Analysis Result Matrix'!AI$3:AI$52=LARGE('Analysis Result Matrix'!AI$3:AI$52,'Analysis Output Final Result'!$B25))*(COUNTIF('Analysis Output Final Result'!AH$20:AH24,'Analysis Result Matrix'!$C$3:$C$52)=0),0))</f>
        <v>The area is position on a major international shipping route and provides access to major harbours</v>
      </c>
      <c r="AI25" s="75" t="str" cm="1">
        <f t="array" aca="1" ref="AI25" ca="1">INDEX('Analysis Result Matrix'!$C$3:$C$52,MATCH(1,('Analysis Result Matrix'!AJ$3:AJ$52=LARGE('Analysis Result Matrix'!AJ$3:AJ$52,'Analysis Output Final Result'!$B25))*(COUNTIF('Analysis Output Final Result'!AI$20:AI24,'Analysis Result Matrix'!$C$3:$C$52)=0),0))</f>
        <v>The area is position on a major international shipping route and provides access to major harbours</v>
      </c>
      <c r="AJ25" s="75" t="str" cm="1">
        <f t="array" aca="1" ref="AJ25" ca="1">INDEX('Analysis Result Matrix'!$C$3:$C$52,MATCH(1,('Analysis Result Matrix'!AK$3:AK$52=LARGE('Analysis Result Matrix'!AK$3:AK$52,'Analysis Output Final Result'!$B25))*(COUNTIF('Analysis Output Final Result'!AJ$20:AJ24,'Analysis Result Matrix'!$C$3:$C$52)=0),0))</f>
        <v>The area is position on a major international shipping route and provides access to major harbours</v>
      </c>
      <c r="AK25" s="75" t="str" cm="1">
        <f t="array" aca="1" ref="AK25" ca="1">INDEX('Analysis Result Matrix'!$C$3:$C$52,MATCH(1,('Analysis Result Matrix'!AL$3:AL$52=LARGE('Analysis Result Matrix'!AL$3:AL$52,'Analysis Output Final Result'!$B25))*(COUNTIF('Analysis Output Final Result'!AK$20:AK24,'Analysis Result Matrix'!$C$3:$C$52)=0),0))</f>
        <v>The area is position on a major international shipping route and provides access to major harbours</v>
      </c>
      <c r="AL25" s="75" t="str" cm="1">
        <f t="array" aca="1" ref="AL25" ca="1">INDEX('Analysis Result Matrix'!$C$3:$C$52,MATCH(1,('Analysis Result Matrix'!AM$3:AM$52=LARGE('Analysis Result Matrix'!AM$3:AM$52,'Analysis Output Final Result'!$B25))*(COUNTIF('Analysis Output Final Result'!AL$20:AL24,'Analysis Result Matrix'!$C$3:$C$52)=0),0))</f>
        <v>The area is position on a major international shipping route and provides access to major harbours</v>
      </c>
      <c r="AM25" s="75" t="str" cm="1">
        <f t="array" aca="1" ref="AM25" ca="1">INDEX('Analysis Result Matrix'!$C$3:$C$52,MATCH(1,('Analysis Result Matrix'!AN$3:AN$52=LARGE('Analysis Result Matrix'!AN$3:AN$52,'Analysis Output Final Result'!$B25))*(COUNTIF('Analysis Output Final Result'!AM$20:AM24,'Analysis Result Matrix'!$C$3:$C$52)=0),0))</f>
        <v>The area is position on a major international shipping route and provides access to major harbours</v>
      </c>
      <c r="AN25" s="75" t="str" cm="1">
        <f t="array" aca="1" ref="AN25" ca="1">INDEX('Analysis Result Matrix'!$C$3:$C$52,MATCH(1,('Analysis Result Matrix'!AO$3:AO$52=LARGE('Analysis Result Matrix'!AO$3:AO$52,'Analysis Output Final Result'!$B25))*(COUNTIF('Analysis Output Final Result'!AN$20:AN24,'Analysis Result Matrix'!$C$3:$C$52)=0),0))</f>
        <v>The area is position on a major international shipping route and provides access to major harbours</v>
      </c>
      <c r="AO25" s="75" t="str" cm="1">
        <f t="array" aca="1" ref="AO25" ca="1">INDEX('Analysis Result Matrix'!$C$3:$C$52,MATCH(1,('Analysis Result Matrix'!AP$3:AP$52=LARGE('Analysis Result Matrix'!AP$3:AP$52,'Analysis Output Final Result'!$B25))*(COUNTIF('Analysis Output Final Result'!AO$20:AO24,'Analysis Result Matrix'!$C$3:$C$52)=0),0))</f>
        <v>The area is position on a major international shipping route and provides access to major harbours</v>
      </c>
      <c r="AP25" s="75" t="str" cm="1">
        <f t="array" aca="1" ref="AP25" ca="1">INDEX('Analysis Result Matrix'!$C$3:$C$52,MATCH(1,('Analysis Result Matrix'!AQ$3:AQ$52=LARGE('Analysis Result Matrix'!AQ$3:AQ$52,'Analysis Output Final Result'!$B25))*(COUNTIF('Analysis Output Final Result'!AP$20:AP24,'Analysis Result Matrix'!$C$3:$C$52)=0),0))</f>
        <v>The area is position on a major international shipping route and provides access to major harbours</v>
      </c>
      <c r="AR25" s="94" t="str">
        <f ca="1"/>
        <v>Indicator 21</v>
      </c>
      <c r="AS25" s="7">
        <f ca="1"/>
        <v>0</v>
      </c>
      <c r="AT25" s="9">
        <f ca="1"/>
        <v>0</v>
      </c>
      <c r="AU25" s="9">
        <f ca="1"/>
        <v>0</v>
      </c>
    </row>
    <row r="26" spans="1:47" ht="30.6" customHeight="1" thickTop="1" thickBot="1" x14ac:dyDescent="0.3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R26" s="94" t="str">
        <f ca="1"/>
        <v>Indicator 22</v>
      </c>
      <c r="AS26" s="7">
        <f ca="1"/>
        <v>0</v>
      </c>
      <c r="AT26" s="9">
        <f ca="1"/>
        <v>0</v>
      </c>
      <c r="AU26" s="9">
        <f ca="1"/>
        <v>0</v>
      </c>
    </row>
    <row r="27" spans="1:47" ht="30" thickTop="1" thickBot="1" x14ac:dyDescent="0.35">
      <c r="A27" s="24" t="s">
        <v>64</v>
      </c>
      <c r="B27" s="24">
        <v>1</v>
      </c>
      <c r="C27" s="75" t="str" cm="1">
        <f t="array" aca="1" ref="C27" ca="1">INDEX('Analysis Result Matrix'!$C$3:$C$52,MATCH(1,('Analysis Result Matrix'!D$3:D$52=SMALL('Analysis Result Matrix'!D$3:D$52,'Analysis Output Final Result'!$B27))*(COUNTIF('Analysis Output Final Result'!C$26:C26,'Analysis Result Matrix'!$C$3:$C$52)=0),0))</f>
        <v>Answer q7_4</v>
      </c>
      <c r="D27" s="75" t="str" cm="1">
        <f t="array" aca="1" ref="D27" ca="1">INDEX('Analysis Result Matrix'!$C$3:$C$52,MATCH(1,('Analysis Result Matrix'!E$3:E$52=SMALL('Analysis Result Matrix'!E$3:E$52,'Analysis Output Final Result'!$B27))*(COUNTIF('Analysis Output Final Result'!D$26:D26,'Analysis Result Matrix'!$C$3:$C$52)=0),0))</f>
        <v>Answer q7_4</v>
      </c>
      <c r="E27" s="75" t="str" cm="1">
        <f t="array" aca="1" ref="E27" ca="1">INDEX('Analysis Result Matrix'!$C$3:$C$52,MATCH(1,('Analysis Result Matrix'!F$3:F$52=SMALL('Analysis Result Matrix'!F$3:F$52,'Analysis Output Final Result'!$B27))*(COUNTIF('Analysis Output Final Result'!E$26:E26,'Analysis Result Matrix'!$C$3:$C$52)=0),0))</f>
        <v>Almost no commercial catch originates from the area</v>
      </c>
      <c r="F27" s="75" t="str" cm="1">
        <f t="array" aca="1" ref="F27" ca="1">INDEX('Analysis Result Matrix'!$C$3:$C$52,MATCH(1,('Analysis Result Matrix'!G$3:G$52=SMALL('Analysis Result Matrix'!G$3:G$52,'Analysis Output Final Result'!$B27))*(COUNTIF('Analysis Output Final Result'!F$26:F26,'Analysis Result Matrix'!$C$3:$C$52)=0),0))</f>
        <v>Answer q7_4</v>
      </c>
      <c r="G27" s="75" t="str" cm="1">
        <f t="array" aca="1" ref="G27" ca="1">INDEX('Analysis Result Matrix'!$C$3:$C$52,MATCH(1,('Analysis Result Matrix'!H$3:H$52=SMALL('Analysis Result Matrix'!H$3:H$52,'Analysis Output Final Result'!$B27))*(COUNTIF('Analysis Output Final Result'!G$26:G26,'Analysis Result Matrix'!$C$3:$C$52)=0),0))</f>
        <v>Answer q7_4</v>
      </c>
      <c r="H27" s="75" t="str" cm="1">
        <f t="array" aca="1" ref="H27" ca="1">INDEX('Analysis Result Matrix'!$C$3:$C$52,MATCH(1,('Analysis Result Matrix'!I$3:I$52=SMALL('Analysis Result Matrix'!I$3:I$52,'Analysis Output Final Result'!$B27))*(COUNTIF('Analysis Output Final Result'!H$26:H26,'Analysis Result Matrix'!$C$3:$C$52)=0),0))</f>
        <v>Almost no commercial catch originates from the area</v>
      </c>
      <c r="I27" s="75" t="str" cm="1">
        <f t="array" aca="1" ref="I27" ca="1">INDEX('Analysis Result Matrix'!$C$3:$C$52,MATCH(1,('Analysis Result Matrix'!J$3:J$52=SMALL('Analysis Result Matrix'!J$3:J$52,'Analysis Output Final Result'!$B27))*(COUNTIF('Analysis Output Final Result'!I$26:I26,'Analysis Result Matrix'!$C$3:$C$52)=0),0))</f>
        <v>Almost no commercial catch originates from the area</v>
      </c>
      <c r="J27" s="75" t="str" cm="1">
        <f t="array" aca="1" ref="J27" ca="1">INDEX('Analysis Result Matrix'!$C$3:$C$52,MATCH(1,('Analysis Result Matrix'!K$3:K$52=SMALL('Analysis Result Matrix'!K$3:K$52,'Analysis Output Final Result'!$B27))*(COUNTIF('Analysis Output Final Result'!J$26:J26,'Analysis Result Matrix'!$C$3:$C$52)=0),0))</f>
        <v>Almost no commercial catch originates from the area</v>
      </c>
      <c r="K27" s="75" t="str" cm="1">
        <f t="array" aca="1" ref="K27" ca="1">INDEX('Analysis Result Matrix'!$C$3:$C$52,MATCH(1,('Analysis Result Matrix'!L$3:L$52=SMALL('Analysis Result Matrix'!L$3:L$52,'Analysis Output Final Result'!$B27))*(COUNTIF('Analysis Output Final Result'!K$26:K26,'Analysis Result Matrix'!$C$3:$C$52)=0),0))</f>
        <v>Almost no commercial catch originates from the area</v>
      </c>
      <c r="L27" s="75" t="str" cm="1">
        <f t="array" aca="1" ref="L27" ca="1">INDEX('Analysis Result Matrix'!$C$3:$C$52,MATCH(1,('Analysis Result Matrix'!M$3:M$52=SMALL('Analysis Result Matrix'!M$3:M$52,'Analysis Output Final Result'!$B27))*(COUNTIF('Analysis Output Final Result'!L$26:L26,'Analysis Result Matrix'!$C$3:$C$52)=0),0))</f>
        <v>Almost no commercial catch originates from the area</v>
      </c>
      <c r="M27" s="75" t="str" cm="1">
        <f t="array" aca="1" ref="M27" ca="1">INDEX('Analysis Result Matrix'!$C$3:$C$52,MATCH(1,('Analysis Result Matrix'!N$3:N$52=SMALL('Analysis Result Matrix'!N$3:N$52,'Analysis Output Final Result'!$B27))*(COUNTIF('Analysis Output Final Result'!M$26:M26,'Analysis Result Matrix'!$C$3:$C$52)=0),0))</f>
        <v>Almost no commercial catch originates from the area</v>
      </c>
      <c r="N27" s="75" t="str" cm="1">
        <f t="array" aca="1" ref="N27" ca="1">INDEX('Analysis Result Matrix'!$C$3:$C$52,MATCH(1,('Analysis Result Matrix'!O$3:O$52=SMALL('Analysis Result Matrix'!O$3:O$52,'Analysis Output Final Result'!$B27))*(COUNTIF('Analysis Output Final Result'!N$26:N26,'Analysis Result Matrix'!$C$3:$C$52)=0),0))</f>
        <v>Almost no commercial catch originates from the area</v>
      </c>
      <c r="O27" s="75" t="str" cm="1">
        <f t="array" aca="1" ref="O27" ca="1">INDEX('Analysis Result Matrix'!$C$3:$C$52,MATCH(1,('Analysis Result Matrix'!P$3:P$52=SMALL('Analysis Result Matrix'!P$3:P$52,'Analysis Output Final Result'!$B27))*(COUNTIF('Analysis Output Final Result'!O$26:O26,'Analysis Result Matrix'!$C$3:$C$52)=0),0))</f>
        <v>Almost no commercial catch originates from the area</v>
      </c>
      <c r="P27" s="75" t="str" cm="1">
        <f t="array" aca="1" ref="P27" ca="1">INDEX('Analysis Result Matrix'!$C$3:$C$52,MATCH(1,('Analysis Result Matrix'!Q$3:Q$52=SMALL('Analysis Result Matrix'!Q$3:Q$52,'Analysis Output Final Result'!$B27))*(COUNTIF('Analysis Output Final Result'!P$26:P26,'Analysis Result Matrix'!$C$3:$C$52)=0),0))</f>
        <v>Almost no commercial catch originates from the area</v>
      </c>
      <c r="Q27" s="75" t="str" cm="1">
        <f t="array" aca="1" ref="Q27" ca="1">INDEX('Analysis Result Matrix'!$C$3:$C$52,MATCH(1,('Analysis Result Matrix'!R$3:R$52=SMALL('Analysis Result Matrix'!R$3:R$52,'Analysis Output Final Result'!$B27))*(COUNTIF('Analysis Output Final Result'!Q$26:Q26,'Analysis Result Matrix'!$C$3:$C$52)=0),0))</f>
        <v>Almost no commercial catch originates from the area</v>
      </c>
      <c r="R27" s="75" t="str" cm="1">
        <f t="array" aca="1" ref="R27" ca="1">INDEX('Analysis Result Matrix'!$C$3:$C$52,MATCH(1,('Analysis Result Matrix'!S$3:S$52=SMALL('Analysis Result Matrix'!S$3:S$52,'Analysis Output Final Result'!$B27))*(COUNTIF('Analysis Output Final Result'!R$26:R26,'Analysis Result Matrix'!$C$3:$C$52)=0),0))</f>
        <v>Almost no commercial catch originates from the area</v>
      </c>
      <c r="S27" s="75" t="str" cm="1">
        <f t="array" aca="1" ref="S27" ca="1">INDEX('Analysis Result Matrix'!$C$3:$C$52,MATCH(1,('Analysis Result Matrix'!T$3:T$52=SMALL('Analysis Result Matrix'!T$3:T$52,'Analysis Output Final Result'!$B27))*(COUNTIF('Analysis Output Final Result'!S$26:S26,'Analysis Result Matrix'!$C$3:$C$52)=0),0))</f>
        <v>Almost no commercial catch originates from the area</v>
      </c>
      <c r="T27" s="75" t="str" cm="1">
        <f t="array" aca="1" ref="T27" ca="1">INDEX('Analysis Result Matrix'!$C$3:$C$52,MATCH(1,('Analysis Result Matrix'!U$3:U$52=SMALL('Analysis Result Matrix'!U$3:U$52,'Analysis Output Final Result'!$B27))*(COUNTIF('Analysis Output Final Result'!T$26:T26,'Analysis Result Matrix'!$C$3:$C$52)=0),0))</f>
        <v>Almost no commercial catch originates from the area</v>
      </c>
      <c r="U27" s="75" t="str" cm="1">
        <f t="array" aca="1" ref="U27" ca="1">INDEX('Analysis Result Matrix'!$C$3:$C$52,MATCH(1,('Analysis Result Matrix'!V$3:V$52=SMALL('Analysis Result Matrix'!V$3:V$52,'Analysis Output Final Result'!$B27))*(COUNTIF('Analysis Output Final Result'!U$26:U26,'Analysis Result Matrix'!$C$3:$C$52)=0),0))</f>
        <v>Almost no commercial catch originates from the area</v>
      </c>
      <c r="V27" s="75" t="str" cm="1">
        <f t="array" aca="1" ref="V27" ca="1">INDEX('Analysis Result Matrix'!$C$3:$C$52,MATCH(1,('Analysis Result Matrix'!W$3:W$52=SMALL('Analysis Result Matrix'!W$3:W$52,'Analysis Output Final Result'!$B27))*(COUNTIF('Analysis Output Final Result'!V$26:V26,'Analysis Result Matrix'!$C$3:$C$52)=0),0))</f>
        <v>Almost no commercial catch originates from the area</v>
      </c>
      <c r="W27" s="75" t="str" cm="1">
        <f t="array" aca="1" ref="W27" ca="1">INDEX('Analysis Result Matrix'!$C$3:$C$52,MATCH(1,('Analysis Result Matrix'!X$3:X$52=SMALL('Analysis Result Matrix'!X$3:X$52,'Analysis Output Final Result'!$B27))*(COUNTIF('Analysis Output Final Result'!W$26:W26,'Analysis Result Matrix'!$C$3:$C$52)=0),0))</f>
        <v>Almost no commercial catch originates from the area</v>
      </c>
      <c r="X27" s="75" t="str" cm="1">
        <f t="array" aca="1" ref="X27" ca="1">INDEX('Analysis Result Matrix'!$C$3:$C$52,MATCH(1,('Analysis Result Matrix'!Y$3:Y$52=SMALL('Analysis Result Matrix'!Y$3:Y$52,'Analysis Output Final Result'!$B27))*(COUNTIF('Analysis Output Final Result'!X$26:X26,'Analysis Result Matrix'!$C$3:$C$52)=0),0))</f>
        <v>Almost no commercial catch originates from the area</v>
      </c>
      <c r="Y27" s="75" t="str" cm="1">
        <f t="array" aca="1" ref="Y27" ca="1">INDEX('Analysis Result Matrix'!$C$3:$C$52,MATCH(1,('Analysis Result Matrix'!Z$3:Z$52=SMALL('Analysis Result Matrix'!Z$3:Z$52,'Analysis Output Final Result'!$B27))*(COUNTIF('Analysis Output Final Result'!Y$26:Y26,'Analysis Result Matrix'!$C$3:$C$52)=0),0))</f>
        <v>Almost no commercial catch originates from the area</v>
      </c>
      <c r="Z27" s="75" t="str" cm="1">
        <f t="array" aca="1" ref="Z27" ca="1">INDEX('Analysis Result Matrix'!$C$3:$C$52,MATCH(1,('Analysis Result Matrix'!AA$3:AA$52=SMALL('Analysis Result Matrix'!AA$3:AA$52,'Analysis Output Final Result'!$B27))*(COUNTIF('Analysis Output Final Result'!Z$26:Z26,'Analysis Result Matrix'!$C$3:$C$52)=0),0))</f>
        <v>Almost no commercial catch originates from the area</v>
      </c>
      <c r="AA27" s="75" t="str" cm="1">
        <f t="array" aca="1" ref="AA27" ca="1">INDEX('Analysis Result Matrix'!$C$3:$C$52,MATCH(1,('Analysis Result Matrix'!AB$3:AB$52=SMALL('Analysis Result Matrix'!AB$3:AB$52,'Analysis Output Final Result'!$B27))*(COUNTIF('Analysis Output Final Result'!AA$26:AA26,'Analysis Result Matrix'!$C$3:$C$52)=0),0))</f>
        <v>Almost no commercial catch originates from the area</v>
      </c>
      <c r="AB27" s="75" t="str" cm="1">
        <f t="array" aca="1" ref="AB27" ca="1">INDEX('Analysis Result Matrix'!$C$3:$C$52,MATCH(1,('Analysis Result Matrix'!AC$3:AC$52=SMALL('Analysis Result Matrix'!AC$3:AC$52,'Analysis Output Final Result'!$B27))*(COUNTIF('Analysis Output Final Result'!AB$26:AB26,'Analysis Result Matrix'!$C$3:$C$52)=0),0))</f>
        <v>Almost no commercial catch originates from the area</v>
      </c>
      <c r="AC27" s="75" t="str" cm="1">
        <f t="array" aca="1" ref="AC27" ca="1">INDEX('Analysis Result Matrix'!$C$3:$C$52,MATCH(1,('Analysis Result Matrix'!AD$3:AD$52=SMALL('Analysis Result Matrix'!AD$3:AD$52,'Analysis Output Final Result'!$B27))*(COUNTIF('Analysis Output Final Result'!AC$26:AC26,'Analysis Result Matrix'!$C$3:$C$52)=0),0))</f>
        <v>Almost no commercial catch originates from the area</v>
      </c>
      <c r="AD27" s="75" t="str" cm="1">
        <f t="array" aca="1" ref="AD27" ca="1">INDEX('Analysis Result Matrix'!$C$3:$C$52,MATCH(1,('Analysis Result Matrix'!AE$3:AE$52=SMALL('Analysis Result Matrix'!AE$3:AE$52,'Analysis Output Final Result'!$B27))*(COUNTIF('Analysis Output Final Result'!AD$26:AD26,'Analysis Result Matrix'!$C$3:$C$52)=0),0))</f>
        <v>Almost no commercial catch originates from the area</v>
      </c>
      <c r="AE27" s="75" t="str" cm="1">
        <f t="array" aca="1" ref="AE27" ca="1">INDEX('Analysis Result Matrix'!$C$3:$C$52,MATCH(1,('Analysis Result Matrix'!AF$3:AF$52=SMALL('Analysis Result Matrix'!AF$3:AF$52,'Analysis Output Final Result'!$B27))*(COUNTIF('Analysis Output Final Result'!AE$26:AE26,'Analysis Result Matrix'!$C$3:$C$52)=0),0))</f>
        <v>Almost no commercial catch originates from the area</v>
      </c>
      <c r="AF27" s="75" t="str" cm="1">
        <f t="array" aca="1" ref="AF27" ca="1">INDEX('Analysis Result Matrix'!$C$3:$C$52,MATCH(1,('Analysis Result Matrix'!AG$3:AG$52=SMALL('Analysis Result Matrix'!AG$3:AG$52,'Analysis Output Final Result'!$B27))*(COUNTIF('Analysis Output Final Result'!AF$26:AF26,'Analysis Result Matrix'!$C$3:$C$52)=0),0))</f>
        <v>Almost no commercial catch originates from the area</v>
      </c>
      <c r="AG27" s="75" t="str" cm="1">
        <f t="array" aca="1" ref="AG27" ca="1">INDEX('Analysis Result Matrix'!$C$3:$C$52,MATCH(1,('Analysis Result Matrix'!AH$3:AH$52=SMALL('Analysis Result Matrix'!AH$3:AH$52,'Analysis Output Final Result'!$B27))*(COUNTIF('Analysis Output Final Result'!AG$26:AG26,'Analysis Result Matrix'!$C$3:$C$52)=0),0))</f>
        <v>Almost no commercial catch originates from the area</v>
      </c>
      <c r="AH27" s="75" t="str" cm="1">
        <f t="array" aca="1" ref="AH27" ca="1">INDEX('Analysis Result Matrix'!$C$3:$C$52,MATCH(1,('Analysis Result Matrix'!AI$3:AI$52=SMALL('Analysis Result Matrix'!AI$3:AI$52,'Analysis Output Final Result'!$B27))*(COUNTIF('Analysis Output Final Result'!AH$26:AH26,'Analysis Result Matrix'!$C$3:$C$52)=0),0))</f>
        <v>Almost no commercial catch originates from the area</v>
      </c>
      <c r="AI27" s="75" t="str" cm="1">
        <f t="array" aca="1" ref="AI27" ca="1">INDEX('Analysis Result Matrix'!$C$3:$C$52,MATCH(1,('Analysis Result Matrix'!AJ$3:AJ$52=SMALL('Analysis Result Matrix'!AJ$3:AJ$52,'Analysis Output Final Result'!$B27))*(COUNTIF('Analysis Output Final Result'!AI$26:AI26,'Analysis Result Matrix'!$C$3:$C$52)=0),0))</f>
        <v>Almost no commercial catch originates from the area</v>
      </c>
      <c r="AJ27" s="75" t="str" cm="1">
        <f t="array" aca="1" ref="AJ27" ca="1">INDEX('Analysis Result Matrix'!$C$3:$C$52,MATCH(1,('Analysis Result Matrix'!AK$3:AK$52=SMALL('Analysis Result Matrix'!AK$3:AK$52,'Analysis Output Final Result'!$B27))*(COUNTIF('Analysis Output Final Result'!AJ$26:AJ26,'Analysis Result Matrix'!$C$3:$C$52)=0),0))</f>
        <v>Almost no commercial catch originates from the area</v>
      </c>
      <c r="AK27" s="75" t="str" cm="1">
        <f t="array" aca="1" ref="AK27" ca="1">INDEX('Analysis Result Matrix'!$C$3:$C$52,MATCH(1,('Analysis Result Matrix'!AL$3:AL$52=SMALL('Analysis Result Matrix'!AL$3:AL$52,'Analysis Output Final Result'!$B27))*(COUNTIF('Analysis Output Final Result'!AK$26:AK26,'Analysis Result Matrix'!$C$3:$C$52)=0),0))</f>
        <v>Almost no commercial catch originates from the area</v>
      </c>
      <c r="AL27" s="75" t="str" cm="1">
        <f t="array" aca="1" ref="AL27" ca="1">INDEX('Analysis Result Matrix'!$C$3:$C$52,MATCH(1,('Analysis Result Matrix'!AM$3:AM$52=SMALL('Analysis Result Matrix'!AM$3:AM$52,'Analysis Output Final Result'!$B27))*(COUNTIF('Analysis Output Final Result'!AL$26:AL26,'Analysis Result Matrix'!$C$3:$C$52)=0),0))</f>
        <v>Almost no commercial catch originates from the area</v>
      </c>
      <c r="AM27" s="75" t="str" cm="1">
        <f t="array" aca="1" ref="AM27" ca="1">INDEX('Analysis Result Matrix'!$C$3:$C$52,MATCH(1,('Analysis Result Matrix'!AN$3:AN$52=SMALL('Analysis Result Matrix'!AN$3:AN$52,'Analysis Output Final Result'!$B27))*(COUNTIF('Analysis Output Final Result'!AM$26:AM26,'Analysis Result Matrix'!$C$3:$C$52)=0),0))</f>
        <v>Almost no commercial catch originates from the area</v>
      </c>
      <c r="AN27" s="75" t="str" cm="1">
        <f t="array" aca="1" ref="AN27" ca="1">INDEX('Analysis Result Matrix'!$C$3:$C$52,MATCH(1,('Analysis Result Matrix'!AO$3:AO$52=SMALL('Analysis Result Matrix'!AO$3:AO$52,'Analysis Output Final Result'!$B27))*(COUNTIF('Analysis Output Final Result'!AN$26:AN26,'Analysis Result Matrix'!$C$3:$C$52)=0),0))</f>
        <v>Almost no commercial catch originates from the area</v>
      </c>
      <c r="AO27" s="75" t="str" cm="1">
        <f t="array" aca="1" ref="AO27" ca="1">INDEX('Analysis Result Matrix'!$C$3:$C$52,MATCH(1,('Analysis Result Matrix'!AP$3:AP$52=SMALL('Analysis Result Matrix'!AP$3:AP$52,'Analysis Output Final Result'!$B27))*(COUNTIF('Analysis Output Final Result'!AO$26:AO26,'Analysis Result Matrix'!$C$3:$C$52)=0),0))</f>
        <v>Almost no commercial catch originates from the area</v>
      </c>
      <c r="AP27" s="75" t="str" cm="1">
        <f t="array" aca="1" ref="AP27" ca="1">INDEX('Analysis Result Matrix'!$C$3:$C$52,MATCH(1,('Analysis Result Matrix'!AQ$3:AQ$52=SMALL('Analysis Result Matrix'!AQ$3:AQ$52,'Analysis Output Final Result'!$B27))*(COUNTIF('Analysis Output Final Result'!AP$26:AP26,'Analysis Result Matrix'!$C$3:$C$52)=0),0))</f>
        <v>Almost no commercial catch originates from the area</v>
      </c>
      <c r="AR27" s="94" t="str">
        <f ca="1"/>
        <v>Indicator 23</v>
      </c>
      <c r="AS27" s="7">
        <f ca="1"/>
        <v>0</v>
      </c>
      <c r="AT27" s="9">
        <f ca="1"/>
        <v>0</v>
      </c>
      <c r="AU27" s="9">
        <f ca="1"/>
        <v>0</v>
      </c>
    </row>
    <row r="28" spans="1:47" ht="30" thickTop="1" thickBot="1" x14ac:dyDescent="0.35">
      <c r="A28" s="24" t="s">
        <v>61</v>
      </c>
      <c r="B28" s="24">
        <v>2</v>
      </c>
      <c r="C28" s="75" cm="1">
        <f t="array" aca="1" ref="C28" ca="1">INDEX('Analysis Result Matrix'!$C$3:$C$52,MATCH(1,('Analysis Result Matrix'!D$3:D$52=SMALL('Analysis Result Matrix'!D$3:D$52,'Analysis Output Final Result'!$B28))*(COUNTIF('Analysis Output Final Result'!C$26:C27,'Analysis Result Matrix'!$C$3:$C$52)=0),0))</f>
        <v>0</v>
      </c>
      <c r="D28" s="75" cm="1">
        <f t="array" aca="1" ref="D28" ca="1">INDEX('Analysis Result Matrix'!$C$3:$C$52,MATCH(1,('Analysis Result Matrix'!E$3:E$52=SMALL('Analysis Result Matrix'!E$3:E$52,'Analysis Output Final Result'!$B28))*(COUNTIF('Analysis Output Final Result'!D$26:D27,'Analysis Result Matrix'!$C$3:$C$52)=0),0))</f>
        <v>0</v>
      </c>
      <c r="E28" s="75" t="str" cm="1">
        <f t="array" aca="1" ref="E28" ca="1">INDEX('Analysis Result Matrix'!$C$3:$C$52,MATCH(1,('Analysis Result Matrix'!F$3:F$52=SMALL('Analysis Result Matrix'!F$3:F$52,'Analysis Output Final Result'!$B28))*(COUNTIF('Analysis Output Final Result'!E$26:E27,'Analysis Result Matrix'!$C$3:$C$52)=0),0))</f>
        <v>The area has very minor importance for biodiveristy</v>
      </c>
      <c r="F28" s="75" cm="1">
        <f t="array" aca="1" ref="F28" ca="1">INDEX('Analysis Result Matrix'!$C$3:$C$52,MATCH(1,('Analysis Result Matrix'!G$3:G$52=SMALL('Analysis Result Matrix'!G$3:G$52,'Analysis Output Final Result'!$B28))*(COUNTIF('Analysis Output Final Result'!F$26:F27,'Analysis Result Matrix'!$C$3:$C$52)=0),0))</f>
        <v>0</v>
      </c>
      <c r="G28" s="75" cm="1">
        <f t="array" aca="1" ref="G28" ca="1">INDEX('Analysis Result Matrix'!$C$3:$C$52,MATCH(1,('Analysis Result Matrix'!H$3:H$52=SMALL('Analysis Result Matrix'!H$3:H$52,'Analysis Output Final Result'!$B28))*(COUNTIF('Analysis Output Final Result'!G$26:G27,'Analysis Result Matrix'!$C$3:$C$52)=0),0))</f>
        <v>0</v>
      </c>
      <c r="H28" s="75" t="str" cm="1">
        <f t="array" aca="1" ref="H28" ca="1">INDEX('Analysis Result Matrix'!$C$3:$C$52,MATCH(1,('Analysis Result Matrix'!I$3:I$52=SMALL('Analysis Result Matrix'!I$3:I$52,'Analysis Output Final Result'!$B28))*(COUNTIF('Analysis Output Final Result'!H$26:H27,'Analysis Result Matrix'!$C$3:$C$52)=0),0))</f>
        <v>The area has very minor importance for biodiveristy</v>
      </c>
      <c r="I28" s="75" t="str" cm="1">
        <f t="array" aca="1" ref="I28" ca="1">INDEX('Analysis Result Matrix'!$C$3:$C$52,MATCH(1,('Analysis Result Matrix'!J$3:J$52=SMALL('Analysis Result Matrix'!J$3:J$52,'Analysis Output Final Result'!$B28))*(COUNTIF('Analysis Output Final Result'!I$26:I27,'Analysis Result Matrix'!$C$3:$C$52)=0),0))</f>
        <v>The area has very minor importance for biodiveristy</v>
      </c>
      <c r="J28" s="75" t="str" cm="1">
        <f t="array" aca="1" ref="J28" ca="1">INDEX('Analysis Result Matrix'!$C$3:$C$52,MATCH(1,('Analysis Result Matrix'!K$3:K$52=SMALL('Analysis Result Matrix'!K$3:K$52,'Analysis Output Final Result'!$B28))*(COUNTIF('Analysis Output Final Result'!J$26:J27,'Analysis Result Matrix'!$C$3:$C$52)=0),0))</f>
        <v>The area has very minor importance for biodiveristy</v>
      </c>
      <c r="K28" s="75" t="str" cm="1">
        <f t="array" aca="1" ref="K28" ca="1">INDEX('Analysis Result Matrix'!$C$3:$C$52,MATCH(1,('Analysis Result Matrix'!L$3:L$52=SMALL('Analysis Result Matrix'!L$3:L$52,'Analysis Output Final Result'!$B28))*(COUNTIF('Analysis Output Final Result'!K$26:K27,'Analysis Result Matrix'!$C$3:$C$52)=0),0))</f>
        <v>The area has very minor importance for biodiveristy</v>
      </c>
      <c r="L28" s="75" t="str" cm="1">
        <f t="array" aca="1" ref="L28" ca="1">INDEX('Analysis Result Matrix'!$C$3:$C$52,MATCH(1,('Analysis Result Matrix'!M$3:M$52=SMALL('Analysis Result Matrix'!M$3:M$52,'Analysis Output Final Result'!$B28))*(COUNTIF('Analysis Output Final Result'!L$26:L27,'Analysis Result Matrix'!$C$3:$C$52)=0),0))</f>
        <v>The area has very minor importance for biodiveristy</v>
      </c>
      <c r="M28" s="75" t="str" cm="1">
        <f t="array" aca="1" ref="M28" ca="1">INDEX('Analysis Result Matrix'!$C$3:$C$52,MATCH(1,('Analysis Result Matrix'!N$3:N$52=SMALL('Analysis Result Matrix'!N$3:N$52,'Analysis Output Final Result'!$B28))*(COUNTIF('Analysis Output Final Result'!M$26:M27,'Analysis Result Matrix'!$C$3:$C$52)=0),0))</f>
        <v>The area has very minor importance for biodiveristy</v>
      </c>
      <c r="N28" s="75" t="str" cm="1">
        <f t="array" aca="1" ref="N28" ca="1">INDEX('Analysis Result Matrix'!$C$3:$C$52,MATCH(1,('Analysis Result Matrix'!O$3:O$52=SMALL('Analysis Result Matrix'!O$3:O$52,'Analysis Output Final Result'!$B28))*(COUNTIF('Analysis Output Final Result'!N$26:N27,'Analysis Result Matrix'!$C$3:$C$52)=0),0))</f>
        <v>The area has very minor importance for biodiveristy</v>
      </c>
      <c r="O28" s="75" t="str" cm="1">
        <f t="array" aca="1" ref="O28" ca="1">INDEX('Analysis Result Matrix'!$C$3:$C$52,MATCH(1,('Analysis Result Matrix'!P$3:P$52=SMALL('Analysis Result Matrix'!P$3:P$52,'Analysis Output Final Result'!$B28))*(COUNTIF('Analysis Output Final Result'!O$26:O27,'Analysis Result Matrix'!$C$3:$C$52)=0),0))</f>
        <v>The area has very minor importance for biodiveristy</v>
      </c>
      <c r="P28" s="75" t="str" cm="1">
        <f t="array" aca="1" ref="P28" ca="1">INDEX('Analysis Result Matrix'!$C$3:$C$52,MATCH(1,('Analysis Result Matrix'!Q$3:Q$52=SMALL('Analysis Result Matrix'!Q$3:Q$52,'Analysis Output Final Result'!$B28))*(COUNTIF('Analysis Output Final Result'!P$26:P27,'Analysis Result Matrix'!$C$3:$C$52)=0),0))</f>
        <v>The area has very minor importance for biodiveristy</v>
      </c>
      <c r="Q28" s="75" t="str" cm="1">
        <f t="array" aca="1" ref="Q28" ca="1">INDEX('Analysis Result Matrix'!$C$3:$C$52,MATCH(1,('Analysis Result Matrix'!R$3:R$52=SMALL('Analysis Result Matrix'!R$3:R$52,'Analysis Output Final Result'!$B28))*(COUNTIF('Analysis Output Final Result'!Q$26:Q27,'Analysis Result Matrix'!$C$3:$C$52)=0),0))</f>
        <v>The area has very minor importance for biodiveristy</v>
      </c>
      <c r="R28" s="75" t="str" cm="1">
        <f t="array" aca="1" ref="R28" ca="1">INDEX('Analysis Result Matrix'!$C$3:$C$52,MATCH(1,('Analysis Result Matrix'!S$3:S$52=SMALL('Analysis Result Matrix'!S$3:S$52,'Analysis Output Final Result'!$B28))*(COUNTIF('Analysis Output Final Result'!R$26:R27,'Analysis Result Matrix'!$C$3:$C$52)=0),0))</f>
        <v>The area has very minor importance for biodiveristy</v>
      </c>
      <c r="S28" s="75" t="str" cm="1">
        <f t="array" aca="1" ref="S28" ca="1">INDEX('Analysis Result Matrix'!$C$3:$C$52,MATCH(1,('Analysis Result Matrix'!T$3:T$52=SMALL('Analysis Result Matrix'!T$3:T$52,'Analysis Output Final Result'!$B28))*(COUNTIF('Analysis Output Final Result'!S$26:S27,'Analysis Result Matrix'!$C$3:$C$52)=0),0))</f>
        <v>The area has very minor importance for biodiveristy</v>
      </c>
      <c r="T28" s="75" t="str" cm="1">
        <f t="array" aca="1" ref="T28" ca="1">INDEX('Analysis Result Matrix'!$C$3:$C$52,MATCH(1,('Analysis Result Matrix'!U$3:U$52=SMALL('Analysis Result Matrix'!U$3:U$52,'Analysis Output Final Result'!$B28))*(COUNTIF('Analysis Output Final Result'!T$26:T27,'Analysis Result Matrix'!$C$3:$C$52)=0),0))</f>
        <v>The area has very minor importance for biodiveristy</v>
      </c>
      <c r="U28" s="75" t="str" cm="1">
        <f t="array" aca="1" ref="U28" ca="1">INDEX('Analysis Result Matrix'!$C$3:$C$52,MATCH(1,('Analysis Result Matrix'!V$3:V$52=SMALL('Analysis Result Matrix'!V$3:V$52,'Analysis Output Final Result'!$B28))*(COUNTIF('Analysis Output Final Result'!U$26:U27,'Analysis Result Matrix'!$C$3:$C$52)=0),0))</f>
        <v>The area has very minor importance for biodiveristy</v>
      </c>
      <c r="V28" s="75" t="str" cm="1">
        <f t="array" aca="1" ref="V28" ca="1">INDEX('Analysis Result Matrix'!$C$3:$C$52,MATCH(1,('Analysis Result Matrix'!W$3:W$52=SMALL('Analysis Result Matrix'!W$3:W$52,'Analysis Output Final Result'!$B28))*(COUNTIF('Analysis Output Final Result'!V$26:V27,'Analysis Result Matrix'!$C$3:$C$52)=0),0))</f>
        <v>The area has very minor importance for biodiveristy</v>
      </c>
      <c r="W28" s="75" t="str" cm="1">
        <f t="array" aca="1" ref="W28" ca="1">INDEX('Analysis Result Matrix'!$C$3:$C$52,MATCH(1,('Analysis Result Matrix'!X$3:X$52=SMALL('Analysis Result Matrix'!X$3:X$52,'Analysis Output Final Result'!$B28))*(COUNTIF('Analysis Output Final Result'!W$26:W27,'Analysis Result Matrix'!$C$3:$C$52)=0),0))</f>
        <v>The area has very minor importance for biodiveristy</v>
      </c>
      <c r="X28" s="75" t="str" cm="1">
        <f t="array" aca="1" ref="X28" ca="1">INDEX('Analysis Result Matrix'!$C$3:$C$52,MATCH(1,('Analysis Result Matrix'!Y$3:Y$52=SMALL('Analysis Result Matrix'!Y$3:Y$52,'Analysis Output Final Result'!$B28))*(COUNTIF('Analysis Output Final Result'!X$26:X27,'Analysis Result Matrix'!$C$3:$C$52)=0),0))</f>
        <v>The area has very minor importance for biodiveristy</v>
      </c>
      <c r="Y28" s="75" t="str" cm="1">
        <f t="array" aca="1" ref="Y28" ca="1">INDEX('Analysis Result Matrix'!$C$3:$C$52,MATCH(1,('Analysis Result Matrix'!Z$3:Z$52=SMALL('Analysis Result Matrix'!Z$3:Z$52,'Analysis Output Final Result'!$B28))*(COUNTIF('Analysis Output Final Result'!Y$26:Y27,'Analysis Result Matrix'!$C$3:$C$52)=0),0))</f>
        <v>The area has very minor importance for biodiveristy</v>
      </c>
      <c r="Z28" s="75" t="str" cm="1">
        <f t="array" aca="1" ref="Z28" ca="1">INDEX('Analysis Result Matrix'!$C$3:$C$52,MATCH(1,('Analysis Result Matrix'!AA$3:AA$52=SMALL('Analysis Result Matrix'!AA$3:AA$52,'Analysis Output Final Result'!$B28))*(COUNTIF('Analysis Output Final Result'!Z$26:Z27,'Analysis Result Matrix'!$C$3:$C$52)=0),0))</f>
        <v>The area has very minor importance for biodiveristy</v>
      </c>
      <c r="AA28" s="75" t="str" cm="1">
        <f t="array" aca="1" ref="AA28" ca="1">INDEX('Analysis Result Matrix'!$C$3:$C$52,MATCH(1,('Analysis Result Matrix'!AB$3:AB$52=SMALL('Analysis Result Matrix'!AB$3:AB$52,'Analysis Output Final Result'!$B28))*(COUNTIF('Analysis Output Final Result'!AA$26:AA27,'Analysis Result Matrix'!$C$3:$C$52)=0),0))</f>
        <v>The area has very minor importance for biodiveristy</v>
      </c>
      <c r="AB28" s="75" t="str" cm="1">
        <f t="array" aca="1" ref="AB28" ca="1">INDEX('Analysis Result Matrix'!$C$3:$C$52,MATCH(1,('Analysis Result Matrix'!AC$3:AC$52=SMALL('Analysis Result Matrix'!AC$3:AC$52,'Analysis Output Final Result'!$B28))*(COUNTIF('Analysis Output Final Result'!AB$26:AB27,'Analysis Result Matrix'!$C$3:$C$52)=0),0))</f>
        <v>The area has very minor importance for biodiveristy</v>
      </c>
      <c r="AC28" s="75" t="str" cm="1">
        <f t="array" aca="1" ref="AC28" ca="1">INDEX('Analysis Result Matrix'!$C$3:$C$52,MATCH(1,('Analysis Result Matrix'!AD$3:AD$52=SMALL('Analysis Result Matrix'!AD$3:AD$52,'Analysis Output Final Result'!$B28))*(COUNTIF('Analysis Output Final Result'!AC$26:AC27,'Analysis Result Matrix'!$C$3:$C$52)=0),0))</f>
        <v>The area has very minor importance for biodiveristy</v>
      </c>
      <c r="AD28" s="75" t="str" cm="1">
        <f t="array" aca="1" ref="AD28" ca="1">INDEX('Analysis Result Matrix'!$C$3:$C$52,MATCH(1,('Analysis Result Matrix'!AE$3:AE$52=SMALL('Analysis Result Matrix'!AE$3:AE$52,'Analysis Output Final Result'!$B28))*(COUNTIF('Analysis Output Final Result'!AD$26:AD27,'Analysis Result Matrix'!$C$3:$C$52)=0),0))</f>
        <v>The area has very minor importance for biodiveristy</v>
      </c>
      <c r="AE28" s="75" t="str" cm="1">
        <f t="array" aca="1" ref="AE28" ca="1">INDEX('Analysis Result Matrix'!$C$3:$C$52,MATCH(1,('Analysis Result Matrix'!AF$3:AF$52=SMALL('Analysis Result Matrix'!AF$3:AF$52,'Analysis Output Final Result'!$B28))*(COUNTIF('Analysis Output Final Result'!AE$26:AE27,'Analysis Result Matrix'!$C$3:$C$52)=0),0))</f>
        <v>The area has very minor importance for biodiveristy</v>
      </c>
      <c r="AF28" s="75" t="str" cm="1">
        <f t="array" aca="1" ref="AF28" ca="1">INDEX('Analysis Result Matrix'!$C$3:$C$52,MATCH(1,('Analysis Result Matrix'!AG$3:AG$52=SMALL('Analysis Result Matrix'!AG$3:AG$52,'Analysis Output Final Result'!$B28))*(COUNTIF('Analysis Output Final Result'!AF$26:AF27,'Analysis Result Matrix'!$C$3:$C$52)=0),0))</f>
        <v>The area has very minor importance for biodiveristy</v>
      </c>
      <c r="AG28" s="75" t="str" cm="1">
        <f t="array" aca="1" ref="AG28" ca="1">INDEX('Analysis Result Matrix'!$C$3:$C$52,MATCH(1,('Analysis Result Matrix'!AH$3:AH$52=SMALL('Analysis Result Matrix'!AH$3:AH$52,'Analysis Output Final Result'!$B28))*(COUNTIF('Analysis Output Final Result'!AG$26:AG27,'Analysis Result Matrix'!$C$3:$C$52)=0),0))</f>
        <v>The area has very minor importance for biodiveristy</v>
      </c>
      <c r="AH28" s="75" t="str" cm="1">
        <f t="array" aca="1" ref="AH28" ca="1">INDEX('Analysis Result Matrix'!$C$3:$C$52,MATCH(1,('Analysis Result Matrix'!AI$3:AI$52=SMALL('Analysis Result Matrix'!AI$3:AI$52,'Analysis Output Final Result'!$B28))*(COUNTIF('Analysis Output Final Result'!AH$26:AH27,'Analysis Result Matrix'!$C$3:$C$52)=0),0))</f>
        <v>The area has very minor importance for biodiveristy</v>
      </c>
      <c r="AI28" s="75" t="str" cm="1">
        <f t="array" aca="1" ref="AI28" ca="1">INDEX('Analysis Result Matrix'!$C$3:$C$52,MATCH(1,('Analysis Result Matrix'!AJ$3:AJ$52=SMALL('Analysis Result Matrix'!AJ$3:AJ$52,'Analysis Output Final Result'!$B28))*(COUNTIF('Analysis Output Final Result'!AI$26:AI27,'Analysis Result Matrix'!$C$3:$C$52)=0),0))</f>
        <v>The area has very minor importance for biodiveristy</v>
      </c>
      <c r="AJ28" s="75" t="str" cm="1">
        <f t="array" aca="1" ref="AJ28" ca="1">INDEX('Analysis Result Matrix'!$C$3:$C$52,MATCH(1,('Analysis Result Matrix'!AK$3:AK$52=SMALL('Analysis Result Matrix'!AK$3:AK$52,'Analysis Output Final Result'!$B28))*(COUNTIF('Analysis Output Final Result'!AJ$26:AJ27,'Analysis Result Matrix'!$C$3:$C$52)=0),0))</f>
        <v>The area has very minor importance for biodiveristy</v>
      </c>
      <c r="AK28" s="75" t="str" cm="1">
        <f t="array" aca="1" ref="AK28" ca="1">INDEX('Analysis Result Matrix'!$C$3:$C$52,MATCH(1,('Analysis Result Matrix'!AL$3:AL$52=SMALL('Analysis Result Matrix'!AL$3:AL$52,'Analysis Output Final Result'!$B28))*(COUNTIF('Analysis Output Final Result'!AK$26:AK27,'Analysis Result Matrix'!$C$3:$C$52)=0),0))</f>
        <v>The area has very minor importance for biodiveristy</v>
      </c>
      <c r="AL28" s="75" t="str" cm="1">
        <f t="array" aca="1" ref="AL28" ca="1">INDEX('Analysis Result Matrix'!$C$3:$C$52,MATCH(1,('Analysis Result Matrix'!AM$3:AM$52=SMALL('Analysis Result Matrix'!AM$3:AM$52,'Analysis Output Final Result'!$B28))*(COUNTIF('Analysis Output Final Result'!AL$26:AL27,'Analysis Result Matrix'!$C$3:$C$52)=0),0))</f>
        <v>The area has very minor importance for biodiveristy</v>
      </c>
      <c r="AM28" s="75" t="str" cm="1">
        <f t="array" aca="1" ref="AM28" ca="1">INDEX('Analysis Result Matrix'!$C$3:$C$52,MATCH(1,('Analysis Result Matrix'!AN$3:AN$52=SMALL('Analysis Result Matrix'!AN$3:AN$52,'Analysis Output Final Result'!$B28))*(COUNTIF('Analysis Output Final Result'!AM$26:AM27,'Analysis Result Matrix'!$C$3:$C$52)=0),0))</f>
        <v>The area has very minor importance for biodiveristy</v>
      </c>
      <c r="AN28" s="75" t="str" cm="1">
        <f t="array" aca="1" ref="AN28" ca="1">INDEX('Analysis Result Matrix'!$C$3:$C$52,MATCH(1,('Analysis Result Matrix'!AO$3:AO$52=SMALL('Analysis Result Matrix'!AO$3:AO$52,'Analysis Output Final Result'!$B28))*(COUNTIF('Analysis Output Final Result'!AN$26:AN27,'Analysis Result Matrix'!$C$3:$C$52)=0),0))</f>
        <v>The area has very minor importance for biodiveristy</v>
      </c>
      <c r="AO28" s="75" t="str" cm="1">
        <f t="array" aca="1" ref="AO28" ca="1">INDEX('Analysis Result Matrix'!$C$3:$C$52,MATCH(1,('Analysis Result Matrix'!AP$3:AP$52=SMALL('Analysis Result Matrix'!AP$3:AP$52,'Analysis Output Final Result'!$B28))*(COUNTIF('Analysis Output Final Result'!AO$26:AO27,'Analysis Result Matrix'!$C$3:$C$52)=0),0))</f>
        <v>The area has very minor importance for biodiveristy</v>
      </c>
      <c r="AP28" s="75" t="str" cm="1">
        <f t="array" aca="1" ref="AP28" ca="1">INDEX('Analysis Result Matrix'!$C$3:$C$52,MATCH(1,('Analysis Result Matrix'!AQ$3:AQ$52=SMALL('Analysis Result Matrix'!AQ$3:AQ$52,'Analysis Output Final Result'!$B28))*(COUNTIF('Analysis Output Final Result'!AP$26:AP27,'Analysis Result Matrix'!$C$3:$C$52)=0),0))</f>
        <v>The area has very minor importance for biodiveristy</v>
      </c>
      <c r="AR28" s="94" t="str">
        <f ca="1"/>
        <v>Indicator 24</v>
      </c>
      <c r="AS28" s="7">
        <f ca="1"/>
        <v>0</v>
      </c>
      <c r="AT28" s="9">
        <f ca="1"/>
        <v>0</v>
      </c>
      <c r="AU28" s="9">
        <f ca="1"/>
        <v>0</v>
      </c>
    </row>
    <row r="29" spans="1:47" ht="30" thickTop="1" thickBot="1" x14ac:dyDescent="0.35">
      <c r="A29" s="24" t="s">
        <v>62</v>
      </c>
      <c r="B29" s="24">
        <v>3</v>
      </c>
      <c r="C29" s="75" t="e" cm="1">
        <f t="array" aca="1" ref="C29" ca="1">INDEX('Analysis Result Matrix'!$C$3:$C$52,MATCH(1,('Analysis Result Matrix'!D$3:D$52=SMALL('Analysis Result Matrix'!D$3:D$52,'Analysis Output Final Result'!$B29))*(COUNTIF('Analysis Output Final Result'!C$26:C28,'Analysis Result Matrix'!$C$3:$C$52)=0),0))</f>
        <v>#N/A</v>
      </c>
      <c r="D29" s="75" t="e" cm="1">
        <f t="array" aca="1" ref="D29" ca="1">INDEX('Analysis Result Matrix'!$C$3:$C$52,MATCH(1,('Analysis Result Matrix'!E$3:E$52=SMALL('Analysis Result Matrix'!E$3:E$52,'Analysis Output Final Result'!$B29))*(COUNTIF('Analysis Output Final Result'!D$26:D28,'Analysis Result Matrix'!$C$3:$C$52)=0),0))</f>
        <v>#N/A</v>
      </c>
      <c r="E29" s="75" t="str" cm="1">
        <f t="array" aca="1" ref="E29" ca="1">INDEX('Analysis Result Matrix'!$C$3:$C$52,MATCH(1,('Analysis Result Matrix'!F$3:F$52=SMALL('Analysis Result Matrix'!F$3:F$52,'Analysis Output Final Result'!$B29))*(COUNTIF('Analysis Output Final Result'!E$26:E28,'Analysis Result Matrix'!$C$3:$C$52)=0),0))</f>
        <v>The area can serve as nursery environment i the absence of better</v>
      </c>
      <c r="F29" s="75" t="e" cm="1">
        <f t="array" aca="1" ref="F29" ca="1">INDEX('Analysis Result Matrix'!$C$3:$C$52,MATCH(1,('Analysis Result Matrix'!G$3:G$52=SMALL('Analysis Result Matrix'!G$3:G$52,'Analysis Output Final Result'!$B29))*(COUNTIF('Analysis Output Final Result'!F$26:F28,'Analysis Result Matrix'!$C$3:$C$52)=0),0))</f>
        <v>#N/A</v>
      </c>
      <c r="G29" s="75" t="e" cm="1">
        <f t="array" aca="1" ref="G29" ca="1">INDEX('Analysis Result Matrix'!$C$3:$C$52,MATCH(1,('Analysis Result Matrix'!H$3:H$52=SMALL('Analysis Result Matrix'!H$3:H$52,'Analysis Output Final Result'!$B29))*(COUNTIF('Analysis Output Final Result'!G$26:G28,'Analysis Result Matrix'!$C$3:$C$52)=0),0))</f>
        <v>#N/A</v>
      </c>
      <c r="H29" s="75" t="str" cm="1">
        <f t="array" aca="1" ref="H29" ca="1">INDEX('Analysis Result Matrix'!$C$3:$C$52,MATCH(1,('Analysis Result Matrix'!I$3:I$52=SMALL('Analysis Result Matrix'!I$3:I$52,'Analysis Output Final Result'!$B29))*(COUNTIF('Analysis Output Final Result'!H$26:H28,'Analysis Result Matrix'!$C$3:$C$52)=0),0))</f>
        <v>The area can serve as nursery environment i the absence of better</v>
      </c>
      <c r="I29" s="75" t="str" cm="1">
        <f t="array" aca="1" ref="I29" ca="1">INDEX('Analysis Result Matrix'!$C$3:$C$52,MATCH(1,('Analysis Result Matrix'!J$3:J$52=SMALL('Analysis Result Matrix'!J$3:J$52,'Analysis Output Final Result'!$B29))*(COUNTIF('Analysis Output Final Result'!I$26:I28,'Analysis Result Matrix'!$C$3:$C$52)=0),0))</f>
        <v>The area can serve as nursery environment i the absence of better</v>
      </c>
      <c r="J29" s="75" t="str" cm="1">
        <f t="array" aca="1" ref="J29" ca="1">INDEX('Analysis Result Matrix'!$C$3:$C$52,MATCH(1,('Analysis Result Matrix'!K$3:K$52=SMALL('Analysis Result Matrix'!K$3:K$52,'Analysis Output Final Result'!$B29))*(COUNTIF('Analysis Output Final Result'!J$26:J28,'Analysis Result Matrix'!$C$3:$C$52)=0),0))</f>
        <v>The area can serve as nursery environment i the absence of better</v>
      </c>
      <c r="K29" s="75" t="str" cm="1">
        <f t="array" aca="1" ref="K29" ca="1">INDEX('Analysis Result Matrix'!$C$3:$C$52,MATCH(1,('Analysis Result Matrix'!L$3:L$52=SMALL('Analysis Result Matrix'!L$3:L$52,'Analysis Output Final Result'!$B29))*(COUNTIF('Analysis Output Final Result'!K$26:K28,'Analysis Result Matrix'!$C$3:$C$52)=0),0))</f>
        <v>The area can serve as nursery environment i the absence of better</v>
      </c>
      <c r="L29" s="75" t="str" cm="1">
        <f t="array" aca="1" ref="L29" ca="1">INDEX('Analysis Result Matrix'!$C$3:$C$52,MATCH(1,('Analysis Result Matrix'!M$3:M$52=SMALL('Analysis Result Matrix'!M$3:M$52,'Analysis Output Final Result'!$B29))*(COUNTIF('Analysis Output Final Result'!L$26:L28,'Analysis Result Matrix'!$C$3:$C$52)=0),0))</f>
        <v>The area can serve as nursery environment i the absence of better</v>
      </c>
      <c r="M29" s="75" t="str" cm="1">
        <f t="array" aca="1" ref="M29" ca="1">INDEX('Analysis Result Matrix'!$C$3:$C$52,MATCH(1,('Analysis Result Matrix'!N$3:N$52=SMALL('Analysis Result Matrix'!N$3:N$52,'Analysis Output Final Result'!$B29))*(COUNTIF('Analysis Output Final Result'!M$26:M28,'Analysis Result Matrix'!$C$3:$C$52)=0),0))</f>
        <v>The area can serve as nursery environment i the absence of better</v>
      </c>
      <c r="N29" s="75" t="str" cm="1">
        <f t="array" aca="1" ref="N29" ca="1">INDEX('Analysis Result Matrix'!$C$3:$C$52,MATCH(1,('Analysis Result Matrix'!O$3:O$52=SMALL('Analysis Result Matrix'!O$3:O$52,'Analysis Output Final Result'!$B29))*(COUNTIF('Analysis Output Final Result'!N$26:N28,'Analysis Result Matrix'!$C$3:$C$52)=0),0))</f>
        <v>The area can serve as nursery environment i the absence of better</v>
      </c>
      <c r="O29" s="75" t="str" cm="1">
        <f t="array" aca="1" ref="O29" ca="1">INDEX('Analysis Result Matrix'!$C$3:$C$52,MATCH(1,('Analysis Result Matrix'!P$3:P$52=SMALL('Analysis Result Matrix'!P$3:P$52,'Analysis Output Final Result'!$B29))*(COUNTIF('Analysis Output Final Result'!O$26:O28,'Analysis Result Matrix'!$C$3:$C$52)=0),0))</f>
        <v>The area can serve as nursery environment i the absence of better</v>
      </c>
      <c r="P29" s="75" t="str" cm="1">
        <f t="array" aca="1" ref="P29" ca="1">INDEX('Analysis Result Matrix'!$C$3:$C$52,MATCH(1,('Analysis Result Matrix'!Q$3:Q$52=SMALL('Analysis Result Matrix'!Q$3:Q$52,'Analysis Output Final Result'!$B29))*(COUNTIF('Analysis Output Final Result'!P$26:P28,'Analysis Result Matrix'!$C$3:$C$52)=0),0))</f>
        <v>The area can serve as nursery environment i the absence of better</v>
      </c>
      <c r="Q29" s="75" t="str" cm="1">
        <f t="array" aca="1" ref="Q29" ca="1">INDEX('Analysis Result Matrix'!$C$3:$C$52,MATCH(1,('Analysis Result Matrix'!R$3:R$52=SMALL('Analysis Result Matrix'!R$3:R$52,'Analysis Output Final Result'!$B29))*(COUNTIF('Analysis Output Final Result'!Q$26:Q28,'Analysis Result Matrix'!$C$3:$C$52)=0),0))</f>
        <v>The area can serve as nursery environment i the absence of better</v>
      </c>
      <c r="R29" s="75" t="str" cm="1">
        <f t="array" aca="1" ref="R29" ca="1">INDEX('Analysis Result Matrix'!$C$3:$C$52,MATCH(1,('Analysis Result Matrix'!S$3:S$52=SMALL('Analysis Result Matrix'!S$3:S$52,'Analysis Output Final Result'!$B29))*(COUNTIF('Analysis Output Final Result'!R$26:R28,'Analysis Result Matrix'!$C$3:$C$52)=0),0))</f>
        <v>The area can serve as nursery environment i the absence of better</v>
      </c>
      <c r="S29" s="75" t="str" cm="1">
        <f t="array" aca="1" ref="S29" ca="1">INDEX('Analysis Result Matrix'!$C$3:$C$52,MATCH(1,('Analysis Result Matrix'!T$3:T$52=SMALL('Analysis Result Matrix'!T$3:T$52,'Analysis Output Final Result'!$B29))*(COUNTIF('Analysis Output Final Result'!S$26:S28,'Analysis Result Matrix'!$C$3:$C$52)=0),0))</f>
        <v>The area can serve as nursery environment i the absence of better</v>
      </c>
      <c r="T29" s="75" t="str" cm="1">
        <f t="array" aca="1" ref="T29" ca="1">INDEX('Analysis Result Matrix'!$C$3:$C$52,MATCH(1,('Analysis Result Matrix'!U$3:U$52=SMALL('Analysis Result Matrix'!U$3:U$52,'Analysis Output Final Result'!$B29))*(COUNTIF('Analysis Output Final Result'!T$26:T28,'Analysis Result Matrix'!$C$3:$C$52)=0),0))</f>
        <v>The area can serve as nursery environment i the absence of better</v>
      </c>
      <c r="U29" s="75" t="str" cm="1">
        <f t="array" aca="1" ref="U29" ca="1">INDEX('Analysis Result Matrix'!$C$3:$C$52,MATCH(1,('Analysis Result Matrix'!V$3:V$52=SMALL('Analysis Result Matrix'!V$3:V$52,'Analysis Output Final Result'!$B29))*(COUNTIF('Analysis Output Final Result'!U$26:U28,'Analysis Result Matrix'!$C$3:$C$52)=0),0))</f>
        <v>The area can serve as nursery environment i the absence of better</v>
      </c>
      <c r="V29" s="75" t="str" cm="1">
        <f t="array" aca="1" ref="V29" ca="1">INDEX('Analysis Result Matrix'!$C$3:$C$52,MATCH(1,('Analysis Result Matrix'!W$3:W$52=SMALL('Analysis Result Matrix'!W$3:W$52,'Analysis Output Final Result'!$B29))*(COUNTIF('Analysis Output Final Result'!V$26:V28,'Analysis Result Matrix'!$C$3:$C$52)=0),0))</f>
        <v>The area can serve as nursery environment i the absence of better</v>
      </c>
      <c r="W29" s="75" t="str" cm="1">
        <f t="array" aca="1" ref="W29" ca="1">INDEX('Analysis Result Matrix'!$C$3:$C$52,MATCH(1,('Analysis Result Matrix'!X$3:X$52=SMALL('Analysis Result Matrix'!X$3:X$52,'Analysis Output Final Result'!$B29))*(COUNTIF('Analysis Output Final Result'!W$26:W28,'Analysis Result Matrix'!$C$3:$C$52)=0),0))</f>
        <v>The area can serve as nursery environment i the absence of better</v>
      </c>
      <c r="X29" s="75" t="str" cm="1">
        <f t="array" aca="1" ref="X29" ca="1">INDEX('Analysis Result Matrix'!$C$3:$C$52,MATCH(1,('Analysis Result Matrix'!Y$3:Y$52=SMALL('Analysis Result Matrix'!Y$3:Y$52,'Analysis Output Final Result'!$B29))*(COUNTIF('Analysis Output Final Result'!X$26:X28,'Analysis Result Matrix'!$C$3:$C$52)=0),0))</f>
        <v>The area can serve as nursery environment i the absence of better</v>
      </c>
      <c r="Y29" s="75" t="str" cm="1">
        <f t="array" aca="1" ref="Y29" ca="1">INDEX('Analysis Result Matrix'!$C$3:$C$52,MATCH(1,('Analysis Result Matrix'!Z$3:Z$52=SMALL('Analysis Result Matrix'!Z$3:Z$52,'Analysis Output Final Result'!$B29))*(COUNTIF('Analysis Output Final Result'!Y$26:Y28,'Analysis Result Matrix'!$C$3:$C$52)=0),0))</f>
        <v>The area can serve as nursery environment i the absence of better</v>
      </c>
      <c r="Z29" s="75" t="str" cm="1">
        <f t="array" aca="1" ref="Z29" ca="1">INDEX('Analysis Result Matrix'!$C$3:$C$52,MATCH(1,('Analysis Result Matrix'!AA$3:AA$52=SMALL('Analysis Result Matrix'!AA$3:AA$52,'Analysis Output Final Result'!$B29))*(COUNTIF('Analysis Output Final Result'!Z$26:Z28,'Analysis Result Matrix'!$C$3:$C$52)=0),0))</f>
        <v>The area can serve as nursery environment i the absence of better</v>
      </c>
      <c r="AA29" s="75" t="str" cm="1">
        <f t="array" aca="1" ref="AA29" ca="1">INDEX('Analysis Result Matrix'!$C$3:$C$52,MATCH(1,('Analysis Result Matrix'!AB$3:AB$52=SMALL('Analysis Result Matrix'!AB$3:AB$52,'Analysis Output Final Result'!$B29))*(COUNTIF('Analysis Output Final Result'!AA$26:AA28,'Analysis Result Matrix'!$C$3:$C$52)=0),0))</f>
        <v>The area can serve as nursery environment i the absence of better</v>
      </c>
      <c r="AB29" s="75" t="str" cm="1">
        <f t="array" aca="1" ref="AB29" ca="1">INDEX('Analysis Result Matrix'!$C$3:$C$52,MATCH(1,('Analysis Result Matrix'!AC$3:AC$52=SMALL('Analysis Result Matrix'!AC$3:AC$52,'Analysis Output Final Result'!$B29))*(COUNTIF('Analysis Output Final Result'!AB$26:AB28,'Analysis Result Matrix'!$C$3:$C$52)=0),0))</f>
        <v>The area can serve as nursery environment i the absence of better</v>
      </c>
      <c r="AC29" s="75" t="str" cm="1">
        <f t="array" aca="1" ref="AC29" ca="1">INDEX('Analysis Result Matrix'!$C$3:$C$52,MATCH(1,('Analysis Result Matrix'!AD$3:AD$52=SMALL('Analysis Result Matrix'!AD$3:AD$52,'Analysis Output Final Result'!$B29))*(COUNTIF('Analysis Output Final Result'!AC$26:AC28,'Analysis Result Matrix'!$C$3:$C$52)=0),0))</f>
        <v>The area can serve as nursery environment i the absence of better</v>
      </c>
      <c r="AD29" s="75" t="str" cm="1">
        <f t="array" aca="1" ref="AD29" ca="1">INDEX('Analysis Result Matrix'!$C$3:$C$52,MATCH(1,('Analysis Result Matrix'!AE$3:AE$52=SMALL('Analysis Result Matrix'!AE$3:AE$52,'Analysis Output Final Result'!$B29))*(COUNTIF('Analysis Output Final Result'!AD$26:AD28,'Analysis Result Matrix'!$C$3:$C$52)=0),0))</f>
        <v>The area can serve as nursery environment i the absence of better</v>
      </c>
      <c r="AE29" s="75" t="str" cm="1">
        <f t="array" aca="1" ref="AE29" ca="1">INDEX('Analysis Result Matrix'!$C$3:$C$52,MATCH(1,('Analysis Result Matrix'!AF$3:AF$52=SMALL('Analysis Result Matrix'!AF$3:AF$52,'Analysis Output Final Result'!$B29))*(COUNTIF('Analysis Output Final Result'!AE$26:AE28,'Analysis Result Matrix'!$C$3:$C$52)=0),0))</f>
        <v>The area can serve as nursery environment i the absence of better</v>
      </c>
      <c r="AF29" s="75" t="str" cm="1">
        <f t="array" aca="1" ref="AF29" ca="1">INDEX('Analysis Result Matrix'!$C$3:$C$52,MATCH(1,('Analysis Result Matrix'!AG$3:AG$52=SMALL('Analysis Result Matrix'!AG$3:AG$52,'Analysis Output Final Result'!$B29))*(COUNTIF('Analysis Output Final Result'!AF$26:AF28,'Analysis Result Matrix'!$C$3:$C$52)=0),0))</f>
        <v>The area can serve as nursery environment i the absence of better</v>
      </c>
      <c r="AG29" s="75" t="str" cm="1">
        <f t="array" aca="1" ref="AG29" ca="1">INDEX('Analysis Result Matrix'!$C$3:$C$52,MATCH(1,('Analysis Result Matrix'!AH$3:AH$52=SMALL('Analysis Result Matrix'!AH$3:AH$52,'Analysis Output Final Result'!$B29))*(COUNTIF('Analysis Output Final Result'!AG$26:AG28,'Analysis Result Matrix'!$C$3:$C$52)=0),0))</f>
        <v>The area can serve as nursery environment i the absence of better</v>
      </c>
      <c r="AH29" s="75" t="str" cm="1">
        <f t="array" aca="1" ref="AH29" ca="1">INDEX('Analysis Result Matrix'!$C$3:$C$52,MATCH(1,('Analysis Result Matrix'!AI$3:AI$52=SMALL('Analysis Result Matrix'!AI$3:AI$52,'Analysis Output Final Result'!$B29))*(COUNTIF('Analysis Output Final Result'!AH$26:AH28,'Analysis Result Matrix'!$C$3:$C$52)=0),0))</f>
        <v>The area can serve as nursery environment i the absence of better</v>
      </c>
      <c r="AI29" s="75" t="str" cm="1">
        <f t="array" aca="1" ref="AI29" ca="1">INDEX('Analysis Result Matrix'!$C$3:$C$52,MATCH(1,('Analysis Result Matrix'!AJ$3:AJ$52=SMALL('Analysis Result Matrix'!AJ$3:AJ$52,'Analysis Output Final Result'!$B29))*(COUNTIF('Analysis Output Final Result'!AI$26:AI28,'Analysis Result Matrix'!$C$3:$C$52)=0),0))</f>
        <v>The area can serve as nursery environment i the absence of better</v>
      </c>
      <c r="AJ29" s="75" t="str" cm="1">
        <f t="array" aca="1" ref="AJ29" ca="1">INDEX('Analysis Result Matrix'!$C$3:$C$52,MATCH(1,('Analysis Result Matrix'!AK$3:AK$52=SMALL('Analysis Result Matrix'!AK$3:AK$52,'Analysis Output Final Result'!$B29))*(COUNTIF('Analysis Output Final Result'!AJ$26:AJ28,'Analysis Result Matrix'!$C$3:$C$52)=0),0))</f>
        <v>The area can serve as nursery environment i the absence of better</v>
      </c>
      <c r="AK29" s="75" t="str" cm="1">
        <f t="array" aca="1" ref="AK29" ca="1">INDEX('Analysis Result Matrix'!$C$3:$C$52,MATCH(1,('Analysis Result Matrix'!AL$3:AL$52=SMALL('Analysis Result Matrix'!AL$3:AL$52,'Analysis Output Final Result'!$B29))*(COUNTIF('Analysis Output Final Result'!AK$26:AK28,'Analysis Result Matrix'!$C$3:$C$52)=0),0))</f>
        <v>The area can serve as nursery environment i the absence of better</v>
      </c>
      <c r="AL29" s="75" t="str" cm="1">
        <f t="array" aca="1" ref="AL29" ca="1">INDEX('Analysis Result Matrix'!$C$3:$C$52,MATCH(1,('Analysis Result Matrix'!AM$3:AM$52=SMALL('Analysis Result Matrix'!AM$3:AM$52,'Analysis Output Final Result'!$B29))*(COUNTIF('Analysis Output Final Result'!AL$26:AL28,'Analysis Result Matrix'!$C$3:$C$52)=0),0))</f>
        <v>The area can serve as nursery environment i the absence of better</v>
      </c>
      <c r="AM29" s="75" t="str" cm="1">
        <f t="array" aca="1" ref="AM29" ca="1">INDEX('Analysis Result Matrix'!$C$3:$C$52,MATCH(1,('Analysis Result Matrix'!AN$3:AN$52=SMALL('Analysis Result Matrix'!AN$3:AN$52,'Analysis Output Final Result'!$B29))*(COUNTIF('Analysis Output Final Result'!AM$26:AM28,'Analysis Result Matrix'!$C$3:$C$52)=0),0))</f>
        <v>The area can serve as nursery environment i the absence of better</v>
      </c>
      <c r="AN29" s="75" t="str" cm="1">
        <f t="array" aca="1" ref="AN29" ca="1">INDEX('Analysis Result Matrix'!$C$3:$C$52,MATCH(1,('Analysis Result Matrix'!AO$3:AO$52=SMALL('Analysis Result Matrix'!AO$3:AO$52,'Analysis Output Final Result'!$B29))*(COUNTIF('Analysis Output Final Result'!AN$26:AN28,'Analysis Result Matrix'!$C$3:$C$52)=0),0))</f>
        <v>The area can serve as nursery environment i the absence of better</v>
      </c>
      <c r="AO29" s="75" t="str" cm="1">
        <f t="array" aca="1" ref="AO29" ca="1">INDEX('Analysis Result Matrix'!$C$3:$C$52,MATCH(1,('Analysis Result Matrix'!AP$3:AP$52=SMALL('Analysis Result Matrix'!AP$3:AP$52,'Analysis Output Final Result'!$B29))*(COUNTIF('Analysis Output Final Result'!AO$26:AO28,'Analysis Result Matrix'!$C$3:$C$52)=0),0))</f>
        <v>The area can serve as nursery environment i the absence of better</v>
      </c>
      <c r="AP29" s="75" t="str" cm="1">
        <f t="array" aca="1" ref="AP29" ca="1">INDEX('Analysis Result Matrix'!$C$3:$C$52,MATCH(1,('Analysis Result Matrix'!AQ$3:AQ$52=SMALL('Analysis Result Matrix'!AQ$3:AQ$52,'Analysis Output Final Result'!$B29))*(COUNTIF('Analysis Output Final Result'!AP$26:AP28,'Analysis Result Matrix'!$C$3:$C$52)=0),0))</f>
        <v>The area can serve as nursery environment i the absence of better</v>
      </c>
      <c r="AR29" s="94" t="str">
        <f ca="1"/>
        <v>Indicator 25</v>
      </c>
      <c r="AS29" s="7">
        <f ca="1"/>
        <v>0</v>
      </c>
      <c r="AT29" s="9">
        <f ca="1"/>
        <v>0</v>
      </c>
      <c r="AU29" s="9">
        <f ca="1"/>
        <v>0</v>
      </c>
    </row>
    <row r="30" spans="1:47" ht="30" thickTop="1" thickBot="1" x14ac:dyDescent="0.35">
      <c r="A30" s="23" t="s">
        <v>69</v>
      </c>
      <c r="B30" s="23">
        <v>4</v>
      </c>
      <c r="C30" s="75" t="e" cm="1">
        <f t="array" aca="1" ref="C30" ca="1">INDEX('Analysis Result Matrix'!$C$3:$C$52,MATCH(1,('Analysis Result Matrix'!D$3:D$52=SMALL('Analysis Result Matrix'!D$3:D$52,'Analysis Output Final Result'!$B30))*(COUNTIF('Analysis Output Final Result'!C$26:C29,'Analysis Result Matrix'!$C$3:$C$52)=0),0))</f>
        <v>#N/A</v>
      </c>
      <c r="D30" s="75" t="e" cm="1">
        <f t="array" aca="1" ref="D30" ca="1">INDEX('Analysis Result Matrix'!$C$3:$C$52,MATCH(1,('Analysis Result Matrix'!E$3:E$52=SMALL('Analysis Result Matrix'!E$3:E$52,'Analysis Output Final Result'!$B30))*(COUNTIF('Analysis Output Final Result'!D$26:D29,'Analysis Result Matrix'!$C$3:$C$52)=0),0))</f>
        <v>#N/A</v>
      </c>
      <c r="E30" s="75" t="str" cm="1">
        <f t="array" aca="1" ref="E30" ca="1">INDEX('Analysis Result Matrix'!$C$3:$C$52,MATCH(1,('Analysis Result Matrix'!F$3:F$52=SMALL('Analysis Result Matrix'!F$3:F$52,'Analysis Output Final Result'!$B30))*(COUNTIF('Analysis Output Final Result'!E$26:E29,'Analysis Result Matrix'!$C$3:$C$52)=0),0))</f>
        <v>The area experiences (almost) no upwelling or spillover from nearby areas</v>
      </c>
      <c r="F30" s="75" t="e" cm="1">
        <f t="array" aca="1" ref="F30" ca="1">INDEX('Analysis Result Matrix'!$C$3:$C$52,MATCH(1,('Analysis Result Matrix'!G$3:G$52=SMALL('Analysis Result Matrix'!G$3:G$52,'Analysis Output Final Result'!$B30))*(COUNTIF('Analysis Output Final Result'!F$26:F29,'Analysis Result Matrix'!$C$3:$C$52)=0),0))</f>
        <v>#N/A</v>
      </c>
      <c r="G30" s="75" t="e" cm="1">
        <f t="array" aca="1" ref="G30" ca="1">INDEX('Analysis Result Matrix'!$C$3:$C$52,MATCH(1,('Analysis Result Matrix'!H$3:H$52=SMALL('Analysis Result Matrix'!H$3:H$52,'Analysis Output Final Result'!$B30))*(COUNTIF('Analysis Output Final Result'!G$26:G29,'Analysis Result Matrix'!$C$3:$C$52)=0),0))</f>
        <v>#N/A</v>
      </c>
      <c r="H30" s="75" t="str" cm="1">
        <f t="array" aca="1" ref="H30" ca="1">INDEX('Analysis Result Matrix'!$C$3:$C$52,MATCH(1,('Analysis Result Matrix'!I$3:I$52=SMALL('Analysis Result Matrix'!I$3:I$52,'Analysis Output Final Result'!$B30))*(COUNTIF('Analysis Output Final Result'!H$26:H29,'Analysis Result Matrix'!$C$3:$C$52)=0),0))</f>
        <v>The area is used extensively for sigthings of birds</v>
      </c>
      <c r="I30" s="75" t="str" cm="1">
        <f t="array" aca="1" ref="I30" ca="1">INDEX('Analysis Result Matrix'!$C$3:$C$52,MATCH(1,('Analysis Result Matrix'!J$3:J$52=SMALL('Analysis Result Matrix'!J$3:J$52,'Analysis Output Final Result'!$B30))*(COUNTIF('Analysis Output Final Result'!I$26:I29,'Analysis Result Matrix'!$C$3:$C$52)=0),0))</f>
        <v>The area is used extensively for sigthings of birds</v>
      </c>
      <c r="J30" s="75" t="str" cm="1">
        <f t="array" aca="1" ref="J30" ca="1">INDEX('Analysis Result Matrix'!$C$3:$C$52,MATCH(1,('Analysis Result Matrix'!K$3:K$52=SMALL('Analysis Result Matrix'!K$3:K$52,'Analysis Output Final Result'!$B30))*(COUNTIF('Analysis Output Final Result'!J$26:J29,'Analysis Result Matrix'!$C$3:$C$52)=0),0))</f>
        <v>The area is used extensively for sigthings of birds</v>
      </c>
      <c r="K30" s="75" t="str" cm="1">
        <f t="array" aca="1" ref="K30" ca="1">INDEX('Analysis Result Matrix'!$C$3:$C$52,MATCH(1,('Analysis Result Matrix'!L$3:L$52=SMALL('Analysis Result Matrix'!L$3:L$52,'Analysis Output Final Result'!$B30))*(COUNTIF('Analysis Output Final Result'!K$26:K29,'Analysis Result Matrix'!$C$3:$C$52)=0),0))</f>
        <v>The area is used extensively for sigthings of birds</v>
      </c>
      <c r="L30" s="75" t="str" cm="1">
        <f t="array" aca="1" ref="L30" ca="1">INDEX('Analysis Result Matrix'!$C$3:$C$52,MATCH(1,('Analysis Result Matrix'!M$3:M$52=SMALL('Analysis Result Matrix'!M$3:M$52,'Analysis Output Final Result'!$B30))*(COUNTIF('Analysis Output Final Result'!L$26:L29,'Analysis Result Matrix'!$C$3:$C$52)=0),0))</f>
        <v>The area is used extensively for sigthings of birds</v>
      </c>
      <c r="M30" s="75" t="str" cm="1">
        <f t="array" aca="1" ref="M30" ca="1">INDEX('Analysis Result Matrix'!$C$3:$C$52,MATCH(1,('Analysis Result Matrix'!N$3:N$52=SMALL('Analysis Result Matrix'!N$3:N$52,'Analysis Output Final Result'!$B30))*(COUNTIF('Analysis Output Final Result'!M$26:M29,'Analysis Result Matrix'!$C$3:$C$52)=0),0))</f>
        <v>The area is used extensively for sigthings of birds</v>
      </c>
      <c r="N30" s="75" t="str" cm="1">
        <f t="array" aca="1" ref="N30" ca="1">INDEX('Analysis Result Matrix'!$C$3:$C$52,MATCH(1,('Analysis Result Matrix'!O$3:O$52=SMALL('Analysis Result Matrix'!O$3:O$52,'Analysis Output Final Result'!$B30))*(COUNTIF('Analysis Output Final Result'!N$26:N29,'Analysis Result Matrix'!$C$3:$C$52)=0),0))</f>
        <v>The area is used extensively for sigthings of birds</v>
      </c>
      <c r="O30" s="75" t="str" cm="1">
        <f t="array" aca="1" ref="O30" ca="1">INDEX('Analysis Result Matrix'!$C$3:$C$52,MATCH(1,('Analysis Result Matrix'!P$3:P$52=SMALL('Analysis Result Matrix'!P$3:P$52,'Analysis Output Final Result'!$B30))*(COUNTIF('Analysis Output Final Result'!O$26:O29,'Analysis Result Matrix'!$C$3:$C$52)=0),0))</f>
        <v>The area is used extensively for sigthings of birds</v>
      </c>
      <c r="P30" s="75" t="str" cm="1">
        <f t="array" aca="1" ref="P30" ca="1">INDEX('Analysis Result Matrix'!$C$3:$C$52,MATCH(1,('Analysis Result Matrix'!Q$3:Q$52=SMALL('Analysis Result Matrix'!Q$3:Q$52,'Analysis Output Final Result'!$B30))*(COUNTIF('Analysis Output Final Result'!P$26:P29,'Analysis Result Matrix'!$C$3:$C$52)=0),0))</f>
        <v>The area is used extensively for sigthings of birds</v>
      </c>
      <c r="Q30" s="75" t="str" cm="1">
        <f t="array" aca="1" ref="Q30" ca="1">INDEX('Analysis Result Matrix'!$C$3:$C$52,MATCH(1,('Analysis Result Matrix'!R$3:R$52=SMALL('Analysis Result Matrix'!R$3:R$52,'Analysis Output Final Result'!$B30))*(COUNTIF('Analysis Output Final Result'!Q$26:Q29,'Analysis Result Matrix'!$C$3:$C$52)=0),0))</f>
        <v>The area is used extensively for sigthings of birds</v>
      </c>
      <c r="R30" s="75" t="str" cm="1">
        <f t="array" aca="1" ref="R30" ca="1">INDEX('Analysis Result Matrix'!$C$3:$C$52,MATCH(1,('Analysis Result Matrix'!S$3:S$52=SMALL('Analysis Result Matrix'!S$3:S$52,'Analysis Output Final Result'!$B30))*(COUNTIF('Analysis Output Final Result'!R$26:R29,'Analysis Result Matrix'!$C$3:$C$52)=0),0))</f>
        <v>The area is used extensively for sigthings of birds</v>
      </c>
      <c r="S30" s="75" t="str" cm="1">
        <f t="array" aca="1" ref="S30" ca="1">INDEX('Analysis Result Matrix'!$C$3:$C$52,MATCH(1,('Analysis Result Matrix'!T$3:T$52=SMALL('Analysis Result Matrix'!T$3:T$52,'Analysis Output Final Result'!$B30))*(COUNTIF('Analysis Output Final Result'!S$26:S29,'Analysis Result Matrix'!$C$3:$C$52)=0),0))</f>
        <v>The area is used extensively for sigthings of birds</v>
      </c>
      <c r="T30" s="75" t="str" cm="1">
        <f t="array" aca="1" ref="T30" ca="1">INDEX('Analysis Result Matrix'!$C$3:$C$52,MATCH(1,('Analysis Result Matrix'!U$3:U$52=SMALL('Analysis Result Matrix'!U$3:U$52,'Analysis Output Final Result'!$B30))*(COUNTIF('Analysis Output Final Result'!T$26:T29,'Analysis Result Matrix'!$C$3:$C$52)=0),0))</f>
        <v>The area is used extensively for sigthings of birds</v>
      </c>
      <c r="U30" s="75" t="str" cm="1">
        <f t="array" aca="1" ref="U30" ca="1">INDEX('Analysis Result Matrix'!$C$3:$C$52,MATCH(1,('Analysis Result Matrix'!V$3:V$52=SMALL('Analysis Result Matrix'!V$3:V$52,'Analysis Output Final Result'!$B30))*(COUNTIF('Analysis Output Final Result'!U$26:U29,'Analysis Result Matrix'!$C$3:$C$52)=0),0))</f>
        <v>The area is used extensively for sigthings of birds</v>
      </c>
      <c r="V30" s="75" t="str" cm="1">
        <f t="array" aca="1" ref="V30" ca="1">INDEX('Analysis Result Matrix'!$C$3:$C$52,MATCH(1,('Analysis Result Matrix'!W$3:W$52=SMALL('Analysis Result Matrix'!W$3:W$52,'Analysis Output Final Result'!$B30))*(COUNTIF('Analysis Output Final Result'!V$26:V29,'Analysis Result Matrix'!$C$3:$C$52)=0),0))</f>
        <v>The area is used extensively for sigthings of birds</v>
      </c>
      <c r="W30" s="75" t="str" cm="1">
        <f t="array" aca="1" ref="W30" ca="1">INDEX('Analysis Result Matrix'!$C$3:$C$52,MATCH(1,('Analysis Result Matrix'!X$3:X$52=SMALL('Analysis Result Matrix'!X$3:X$52,'Analysis Output Final Result'!$B30))*(COUNTIF('Analysis Output Final Result'!W$26:W29,'Analysis Result Matrix'!$C$3:$C$52)=0),0))</f>
        <v>The area is used extensively for sigthings of birds</v>
      </c>
      <c r="X30" s="75" t="str" cm="1">
        <f t="array" aca="1" ref="X30" ca="1">INDEX('Analysis Result Matrix'!$C$3:$C$52,MATCH(1,('Analysis Result Matrix'!Y$3:Y$52=SMALL('Analysis Result Matrix'!Y$3:Y$52,'Analysis Output Final Result'!$B30))*(COUNTIF('Analysis Output Final Result'!X$26:X29,'Analysis Result Matrix'!$C$3:$C$52)=0),0))</f>
        <v>The area is used extensively for sigthings of birds</v>
      </c>
      <c r="Y30" s="75" t="str" cm="1">
        <f t="array" aca="1" ref="Y30" ca="1">INDEX('Analysis Result Matrix'!$C$3:$C$52,MATCH(1,('Analysis Result Matrix'!Z$3:Z$52=SMALL('Analysis Result Matrix'!Z$3:Z$52,'Analysis Output Final Result'!$B30))*(COUNTIF('Analysis Output Final Result'!Y$26:Y29,'Analysis Result Matrix'!$C$3:$C$52)=0),0))</f>
        <v>The area is used extensively for sigthings of birds</v>
      </c>
      <c r="Z30" s="75" t="str" cm="1">
        <f t="array" aca="1" ref="Z30" ca="1">INDEX('Analysis Result Matrix'!$C$3:$C$52,MATCH(1,('Analysis Result Matrix'!AA$3:AA$52=SMALL('Analysis Result Matrix'!AA$3:AA$52,'Analysis Output Final Result'!$B30))*(COUNTIF('Analysis Output Final Result'!Z$26:Z29,'Analysis Result Matrix'!$C$3:$C$52)=0),0))</f>
        <v>The area is used extensively for sigthings of birds</v>
      </c>
      <c r="AA30" s="75" t="str" cm="1">
        <f t="array" aca="1" ref="AA30" ca="1">INDEX('Analysis Result Matrix'!$C$3:$C$52,MATCH(1,('Analysis Result Matrix'!AB$3:AB$52=SMALL('Analysis Result Matrix'!AB$3:AB$52,'Analysis Output Final Result'!$B30))*(COUNTIF('Analysis Output Final Result'!AA$26:AA29,'Analysis Result Matrix'!$C$3:$C$52)=0),0))</f>
        <v>The area is used extensively for sigthings of birds</v>
      </c>
      <c r="AB30" s="75" t="str" cm="1">
        <f t="array" aca="1" ref="AB30" ca="1">INDEX('Analysis Result Matrix'!$C$3:$C$52,MATCH(1,('Analysis Result Matrix'!AC$3:AC$52=SMALL('Analysis Result Matrix'!AC$3:AC$52,'Analysis Output Final Result'!$B30))*(COUNTIF('Analysis Output Final Result'!AB$26:AB29,'Analysis Result Matrix'!$C$3:$C$52)=0),0))</f>
        <v>The area is used extensively for sigthings of birds</v>
      </c>
      <c r="AC30" s="75" t="str" cm="1">
        <f t="array" aca="1" ref="AC30" ca="1">INDEX('Analysis Result Matrix'!$C$3:$C$52,MATCH(1,('Analysis Result Matrix'!AD$3:AD$52=SMALL('Analysis Result Matrix'!AD$3:AD$52,'Analysis Output Final Result'!$B30))*(COUNTIF('Analysis Output Final Result'!AC$26:AC29,'Analysis Result Matrix'!$C$3:$C$52)=0),0))</f>
        <v>The area is used extensively for sigthings of birds</v>
      </c>
      <c r="AD30" s="75" t="str" cm="1">
        <f t="array" aca="1" ref="AD30" ca="1">INDEX('Analysis Result Matrix'!$C$3:$C$52,MATCH(1,('Analysis Result Matrix'!AE$3:AE$52=SMALL('Analysis Result Matrix'!AE$3:AE$52,'Analysis Output Final Result'!$B30))*(COUNTIF('Analysis Output Final Result'!AD$26:AD29,'Analysis Result Matrix'!$C$3:$C$52)=0),0))</f>
        <v>The area is used extensively for sigthings of birds</v>
      </c>
      <c r="AE30" s="75" t="str" cm="1">
        <f t="array" aca="1" ref="AE30" ca="1">INDEX('Analysis Result Matrix'!$C$3:$C$52,MATCH(1,('Analysis Result Matrix'!AF$3:AF$52=SMALL('Analysis Result Matrix'!AF$3:AF$52,'Analysis Output Final Result'!$B30))*(COUNTIF('Analysis Output Final Result'!AE$26:AE29,'Analysis Result Matrix'!$C$3:$C$52)=0),0))</f>
        <v>The area is used extensively for sigthings of birds</v>
      </c>
      <c r="AF30" s="75" t="str" cm="1">
        <f t="array" aca="1" ref="AF30" ca="1">INDEX('Analysis Result Matrix'!$C$3:$C$52,MATCH(1,('Analysis Result Matrix'!AG$3:AG$52=SMALL('Analysis Result Matrix'!AG$3:AG$52,'Analysis Output Final Result'!$B30))*(COUNTIF('Analysis Output Final Result'!AF$26:AF29,'Analysis Result Matrix'!$C$3:$C$52)=0),0))</f>
        <v>The area is used extensively for sigthings of birds</v>
      </c>
      <c r="AG30" s="75" t="str" cm="1">
        <f t="array" aca="1" ref="AG30" ca="1">INDEX('Analysis Result Matrix'!$C$3:$C$52,MATCH(1,('Analysis Result Matrix'!AH$3:AH$52=SMALL('Analysis Result Matrix'!AH$3:AH$52,'Analysis Output Final Result'!$B30))*(COUNTIF('Analysis Output Final Result'!AG$26:AG29,'Analysis Result Matrix'!$C$3:$C$52)=0),0))</f>
        <v>The area is used extensively for sigthings of birds</v>
      </c>
      <c r="AH30" s="75" t="str" cm="1">
        <f t="array" aca="1" ref="AH30" ca="1">INDEX('Analysis Result Matrix'!$C$3:$C$52,MATCH(1,('Analysis Result Matrix'!AI$3:AI$52=SMALL('Analysis Result Matrix'!AI$3:AI$52,'Analysis Output Final Result'!$B30))*(COUNTIF('Analysis Output Final Result'!AH$26:AH29,'Analysis Result Matrix'!$C$3:$C$52)=0),0))</f>
        <v>The area is used extensively for sigthings of birds</v>
      </c>
      <c r="AI30" s="75" t="str" cm="1">
        <f t="array" aca="1" ref="AI30" ca="1">INDEX('Analysis Result Matrix'!$C$3:$C$52,MATCH(1,('Analysis Result Matrix'!AJ$3:AJ$52=SMALL('Analysis Result Matrix'!AJ$3:AJ$52,'Analysis Output Final Result'!$B30))*(COUNTIF('Analysis Output Final Result'!AI$26:AI29,'Analysis Result Matrix'!$C$3:$C$52)=0),0))</f>
        <v>The area is used extensively for sigthings of birds</v>
      </c>
      <c r="AJ30" s="75" t="str" cm="1">
        <f t="array" aca="1" ref="AJ30" ca="1">INDEX('Analysis Result Matrix'!$C$3:$C$52,MATCH(1,('Analysis Result Matrix'!AK$3:AK$52=SMALL('Analysis Result Matrix'!AK$3:AK$52,'Analysis Output Final Result'!$B30))*(COUNTIF('Analysis Output Final Result'!AJ$26:AJ29,'Analysis Result Matrix'!$C$3:$C$52)=0),0))</f>
        <v>The area is used extensively for sigthings of birds</v>
      </c>
      <c r="AK30" s="75" t="str" cm="1">
        <f t="array" aca="1" ref="AK30" ca="1">INDEX('Analysis Result Matrix'!$C$3:$C$52,MATCH(1,('Analysis Result Matrix'!AL$3:AL$52=SMALL('Analysis Result Matrix'!AL$3:AL$52,'Analysis Output Final Result'!$B30))*(COUNTIF('Analysis Output Final Result'!AK$26:AK29,'Analysis Result Matrix'!$C$3:$C$52)=0),0))</f>
        <v>The area is used extensively for sigthings of birds</v>
      </c>
      <c r="AL30" s="75" t="str" cm="1">
        <f t="array" aca="1" ref="AL30" ca="1">INDEX('Analysis Result Matrix'!$C$3:$C$52,MATCH(1,('Analysis Result Matrix'!AM$3:AM$52=SMALL('Analysis Result Matrix'!AM$3:AM$52,'Analysis Output Final Result'!$B30))*(COUNTIF('Analysis Output Final Result'!AL$26:AL29,'Analysis Result Matrix'!$C$3:$C$52)=0),0))</f>
        <v>The area is used extensively for sigthings of birds</v>
      </c>
      <c r="AM30" s="75" t="str" cm="1">
        <f t="array" aca="1" ref="AM30" ca="1">INDEX('Analysis Result Matrix'!$C$3:$C$52,MATCH(1,('Analysis Result Matrix'!AN$3:AN$52=SMALL('Analysis Result Matrix'!AN$3:AN$52,'Analysis Output Final Result'!$B30))*(COUNTIF('Analysis Output Final Result'!AM$26:AM29,'Analysis Result Matrix'!$C$3:$C$52)=0),0))</f>
        <v>The area is used extensively for sigthings of birds</v>
      </c>
      <c r="AN30" s="75" t="str" cm="1">
        <f t="array" aca="1" ref="AN30" ca="1">INDEX('Analysis Result Matrix'!$C$3:$C$52,MATCH(1,('Analysis Result Matrix'!AO$3:AO$52=SMALL('Analysis Result Matrix'!AO$3:AO$52,'Analysis Output Final Result'!$B30))*(COUNTIF('Analysis Output Final Result'!AN$26:AN29,'Analysis Result Matrix'!$C$3:$C$52)=0),0))</f>
        <v>The area is used extensively for sigthings of birds</v>
      </c>
      <c r="AO30" s="75" t="str" cm="1">
        <f t="array" aca="1" ref="AO30" ca="1">INDEX('Analysis Result Matrix'!$C$3:$C$52,MATCH(1,('Analysis Result Matrix'!AP$3:AP$52=SMALL('Analysis Result Matrix'!AP$3:AP$52,'Analysis Output Final Result'!$B30))*(COUNTIF('Analysis Output Final Result'!AO$26:AO29,'Analysis Result Matrix'!$C$3:$C$52)=0),0))</f>
        <v>The area is used extensively for sigthings of birds</v>
      </c>
      <c r="AP30" s="75" t="str" cm="1">
        <f t="array" aca="1" ref="AP30" ca="1">INDEX('Analysis Result Matrix'!$C$3:$C$52,MATCH(1,('Analysis Result Matrix'!AQ$3:AQ$52=SMALL('Analysis Result Matrix'!AQ$3:AQ$52,'Analysis Output Final Result'!$B30))*(COUNTIF('Analysis Output Final Result'!AP$26:AP29,'Analysis Result Matrix'!$C$3:$C$52)=0),0))</f>
        <v>The area is used extensively for sigthings of birds</v>
      </c>
      <c r="AR30" s="94" t="str">
        <f ca="1"/>
        <v>Indicator 26</v>
      </c>
      <c r="AS30" s="7">
        <f ca="1"/>
        <v>0</v>
      </c>
      <c r="AT30" s="9">
        <f ca="1"/>
        <v>0</v>
      </c>
      <c r="AU30" s="9">
        <f ca="1"/>
        <v>0</v>
      </c>
    </row>
    <row r="31" spans="1:47" ht="44.4" thickTop="1" thickBot="1" x14ac:dyDescent="0.35">
      <c r="A31" s="23" t="s">
        <v>70</v>
      </c>
      <c r="B31" s="23">
        <v>5</v>
      </c>
      <c r="C31" s="75" t="e" cm="1">
        <f t="array" aca="1" ref="C31" ca="1">INDEX('Analysis Result Matrix'!$C$3:$C$52,MATCH(1,('Analysis Result Matrix'!D$3:D$52=SMALL('Analysis Result Matrix'!D$3:D$52,'Analysis Output Final Result'!$B31))*(COUNTIF('Analysis Output Final Result'!C$26:C30,'Analysis Result Matrix'!$C$3:$C$52)=0),0))</f>
        <v>#N/A</v>
      </c>
      <c r="D31" s="75" t="e" cm="1">
        <f t="array" aca="1" ref="D31" ca="1">INDEX('Analysis Result Matrix'!$C$3:$C$52,MATCH(1,('Analysis Result Matrix'!E$3:E$52=SMALL('Analysis Result Matrix'!E$3:E$52,'Analysis Output Final Result'!$B31))*(COUNTIF('Analysis Output Final Result'!D$26:D30,'Analysis Result Matrix'!$C$3:$C$52)=0),0))</f>
        <v>#N/A</v>
      </c>
      <c r="E31" s="75" t="str" cm="1">
        <f t="array" aca="1" ref="E31" ca="1">INDEX('Analysis Result Matrix'!$C$3:$C$52,MATCH(1,('Analysis Result Matrix'!F$3:F$52=SMALL('Analysis Result Matrix'!F$3:F$52,'Analysis Output Final Result'!$B31))*(COUNTIF('Analysis Output Final Result'!E$26:E30,'Analysis Result Matrix'!$C$3:$C$52)=0),0))</f>
        <v>Answer q7_4</v>
      </c>
      <c r="F31" s="75" t="e" cm="1">
        <f t="array" aca="1" ref="F31" ca="1">INDEX('Analysis Result Matrix'!$C$3:$C$52,MATCH(1,('Analysis Result Matrix'!G$3:G$52=SMALL('Analysis Result Matrix'!G$3:G$52,'Analysis Output Final Result'!$B31))*(COUNTIF('Analysis Output Final Result'!F$26:F30,'Analysis Result Matrix'!$C$3:$C$52)=0),0))</f>
        <v>#N/A</v>
      </c>
      <c r="G31" s="75" t="e" cm="1">
        <f t="array" aca="1" ref="G31" ca="1">INDEX('Analysis Result Matrix'!$C$3:$C$52,MATCH(1,('Analysis Result Matrix'!H$3:H$52=SMALL('Analysis Result Matrix'!H$3:H$52,'Analysis Output Final Result'!$B31))*(COUNTIF('Analysis Output Final Result'!G$26:G30,'Analysis Result Matrix'!$C$3:$C$52)=0),0))</f>
        <v>#N/A</v>
      </c>
      <c r="H31" s="75" t="str" cm="1">
        <f t="array" aca="1" ref="H31" ca="1">INDEX('Analysis Result Matrix'!$C$3:$C$52,MATCH(1,('Analysis Result Matrix'!I$3:I$52=SMALL('Analysis Result Matrix'!I$3:I$52,'Analysis Output Final Result'!$B31))*(COUNTIF('Analysis Output Final Result'!H$26:H30,'Analysis Result Matrix'!$C$3:$C$52)=0),0))</f>
        <v>The area is position on a major international shipping route and provides access to major harbours</v>
      </c>
      <c r="I31" s="75" t="str" cm="1">
        <f t="array" aca="1" ref="I31" ca="1">INDEX('Analysis Result Matrix'!$C$3:$C$52,MATCH(1,('Analysis Result Matrix'!J$3:J$52=SMALL('Analysis Result Matrix'!J$3:J$52,'Analysis Output Final Result'!$B31))*(COUNTIF('Analysis Output Final Result'!I$26:I30,'Analysis Result Matrix'!$C$3:$C$52)=0),0))</f>
        <v>The area is position on a major international shipping route and provides access to major harbours</v>
      </c>
      <c r="J31" s="75" t="str" cm="1">
        <f t="array" aca="1" ref="J31" ca="1">INDEX('Analysis Result Matrix'!$C$3:$C$52,MATCH(1,('Analysis Result Matrix'!K$3:K$52=SMALL('Analysis Result Matrix'!K$3:K$52,'Analysis Output Final Result'!$B31))*(COUNTIF('Analysis Output Final Result'!J$26:J30,'Analysis Result Matrix'!$C$3:$C$52)=0),0))</f>
        <v>The area is position on a major international shipping route and provides access to major harbours</v>
      </c>
      <c r="K31" s="75" t="str" cm="1">
        <f t="array" aca="1" ref="K31" ca="1">INDEX('Analysis Result Matrix'!$C$3:$C$52,MATCH(1,('Analysis Result Matrix'!L$3:L$52=SMALL('Analysis Result Matrix'!L$3:L$52,'Analysis Output Final Result'!$B31))*(COUNTIF('Analysis Output Final Result'!K$26:K30,'Analysis Result Matrix'!$C$3:$C$52)=0),0))</f>
        <v>The area is position on a major international shipping route and provides access to major harbours</v>
      </c>
      <c r="L31" s="75" t="str" cm="1">
        <f t="array" aca="1" ref="L31" ca="1">INDEX('Analysis Result Matrix'!$C$3:$C$52,MATCH(1,('Analysis Result Matrix'!M$3:M$52=SMALL('Analysis Result Matrix'!M$3:M$52,'Analysis Output Final Result'!$B31))*(COUNTIF('Analysis Output Final Result'!L$26:L30,'Analysis Result Matrix'!$C$3:$C$52)=0),0))</f>
        <v>The area is position on a major international shipping route and provides access to major harbours</v>
      </c>
      <c r="M31" s="75" t="str" cm="1">
        <f t="array" aca="1" ref="M31" ca="1">INDEX('Analysis Result Matrix'!$C$3:$C$52,MATCH(1,('Analysis Result Matrix'!N$3:N$52=SMALL('Analysis Result Matrix'!N$3:N$52,'Analysis Output Final Result'!$B31))*(COUNTIF('Analysis Output Final Result'!M$26:M30,'Analysis Result Matrix'!$C$3:$C$52)=0),0))</f>
        <v>The area is position on a major international shipping route and provides access to major harbours</v>
      </c>
      <c r="N31" s="75" t="str" cm="1">
        <f t="array" aca="1" ref="N31" ca="1">INDEX('Analysis Result Matrix'!$C$3:$C$52,MATCH(1,('Analysis Result Matrix'!O$3:O$52=SMALL('Analysis Result Matrix'!O$3:O$52,'Analysis Output Final Result'!$B31))*(COUNTIF('Analysis Output Final Result'!N$26:N30,'Analysis Result Matrix'!$C$3:$C$52)=0),0))</f>
        <v>The area is position on a major international shipping route and provides access to major harbours</v>
      </c>
      <c r="O31" s="75" t="str" cm="1">
        <f t="array" aca="1" ref="O31" ca="1">INDEX('Analysis Result Matrix'!$C$3:$C$52,MATCH(1,('Analysis Result Matrix'!P$3:P$52=SMALL('Analysis Result Matrix'!P$3:P$52,'Analysis Output Final Result'!$B31))*(COUNTIF('Analysis Output Final Result'!O$26:O30,'Analysis Result Matrix'!$C$3:$C$52)=0),0))</f>
        <v>The area is position on a major international shipping route and provides access to major harbours</v>
      </c>
      <c r="P31" s="75" t="str" cm="1">
        <f t="array" aca="1" ref="P31" ca="1">INDEX('Analysis Result Matrix'!$C$3:$C$52,MATCH(1,('Analysis Result Matrix'!Q$3:Q$52=SMALL('Analysis Result Matrix'!Q$3:Q$52,'Analysis Output Final Result'!$B31))*(COUNTIF('Analysis Output Final Result'!P$26:P30,'Analysis Result Matrix'!$C$3:$C$52)=0),0))</f>
        <v>The area is position on a major international shipping route and provides access to major harbours</v>
      </c>
      <c r="Q31" s="75" t="str" cm="1">
        <f t="array" aca="1" ref="Q31" ca="1">INDEX('Analysis Result Matrix'!$C$3:$C$52,MATCH(1,('Analysis Result Matrix'!R$3:R$52=SMALL('Analysis Result Matrix'!R$3:R$52,'Analysis Output Final Result'!$B31))*(COUNTIF('Analysis Output Final Result'!Q$26:Q30,'Analysis Result Matrix'!$C$3:$C$52)=0),0))</f>
        <v>The area is position on a major international shipping route and provides access to major harbours</v>
      </c>
      <c r="R31" s="75" t="str" cm="1">
        <f t="array" aca="1" ref="R31" ca="1">INDEX('Analysis Result Matrix'!$C$3:$C$52,MATCH(1,('Analysis Result Matrix'!S$3:S$52=SMALL('Analysis Result Matrix'!S$3:S$52,'Analysis Output Final Result'!$B31))*(COUNTIF('Analysis Output Final Result'!R$26:R30,'Analysis Result Matrix'!$C$3:$C$52)=0),0))</f>
        <v>The area is position on a major international shipping route and provides access to major harbours</v>
      </c>
      <c r="S31" s="75" t="str" cm="1">
        <f t="array" aca="1" ref="S31" ca="1">INDEX('Analysis Result Matrix'!$C$3:$C$52,MATCH(1,('Analysis Result Matrix'!T$3:T$52=SMALL('Analysis Result Matrix'!T$3:T$52,'Analysis Output Final Result'!$B31))*(COUNTIF('Analysis Output Final Result'!S$26:S30,'Analysis Result Matrix'!$C$3:$C$52)=0),0))</f>
        <v>The area is position on a major international shipping route and provides access to major harbours</v>
      </c>
      <c r="T31" s="75" t="str" cm="1">
        <f t="array" aca="1" ref="T31" ca="1">INDEX('Analysis Result Matrix'!$C$3:$C$52,MATCH(1,('Analysis Result Matrix'!U$3:U$52=SMALL('Analysis Result Matrix'!U$3:U$52,'Analysis Output Final Result'!$B31))*(COUNTIF('Analysis Output Final Result'!T$26:T30,'Analysis Result Matrix'!$C$3:$C$52)=0),0))</f>
        <v>The area is position on a major international shipping route and provides access to major harbours</v>
      </c>
      <c r="U31" s="75" t="str" cm="1">
        <f t="array" aca="1" ref="U31" ca="1">INDEX('Analysis Result Matrix'!$C$3:$C$52,MATCH(1,('Analysis Result Matrix'!V$3:V$52=SMALL('Analysis Result Matrix'!V$3:V$52,'Analysis Output Final Result'!$B31))*(COUNTIF('Analysis Output Final Result'!U$26:U30,'Analysis Result Matrix'!$C$3:$C$52)=0),0))</f>
        <v>The area is position on a major international shipping route and provides access to major harbours</v>
      </c>
      <c r="V31" s="75" t="str" cm="1">
        <f t="array" aca="1" ref="V31" ca="1">INDEX('Analysis Result Matrix'!$C$3:$C$52,MATCH(1,('Analysis Result Matrix'!W$3:W$52=SMALL('Analysis Result Matrix'!W$3:W$52,'Analysis Output Final Result'!$B31))*(COUNTIF('Analysis Output Final Result'!V$26:V30,'Analysis Result Matrix'!$C$3:$C$52)=0),0))</f>
        <v>The area is position on a major international shipping route and provides access to major harbours</v>
      </c>
      <c r="W31" s="75" t="str" cm="1">
        <f t="array" aca="1" ref="W31" ca="1">INDEX('Analysis Result Matrix'!$C$3:$C$52,MATCH(1,('Analysis Result Matrix'!X$3:X$52=SMALL('Analysis Result Matrix'!X$3:X$52,'Analysis Output Final Result'!$B31))*(COUNTIF('Analysis Output Final Result'!W$26:W30,'Analysis Result Matrix'!$C$3:$C$52)=0),0))</f>
        <v>The area is position on a major international shipping route and provides access to major harbours</v>
      </c>
      <c r="X31" s="75" t="str" cm="1">
        <f t="array" aca="1" ref="X31" ca="1">INDEX('Analysis Result Matrix'!$C$3:$C$52,MATCH(1,('Analysis Result Matrix'!Y$3:Y$52=SMALL('Analysis Result Matrix'!Y$3:Y$52,'Analysis Output Final Result'!$B31))*(COUNTIF('Analysis Output Final Result'!X$26:X30,'Analysis Result Matrix'!$C$3:$C$52)=0),0))</f>
        <v>The area is position on a major international shipping route and provides access to major harbours</v>
      </c>
      <c r="Y31" s="75" t="str" cm="1">
        <f t="array" aca="1" ref="Y31" ca="1">INDEX('Analysis Result Matrix'!$C$3:$C$52,MATCH(1,('Analysis Result Matrix'!Z$3:Z$52=SMALL('Analysis Result Matrix'!Z$3:Z$52,'Analysis Output Final Result'!$B31))*(COUNTIF('Analysis Output Final Result'!Y$26:Y30,'Analysis Result Matrix'!$C$3:$C$52)=0),0))</f>
        <v>The area is position on a major international shipping route and provides access to major harbours</v>
      </c>
      <c r="Z31" s="75" t="str" cm="1">
        <f t="array" aca="1" ref="Z31" ca="1">INDEX('Analysis Result Matrix'!$C$3:$C$52,MATCH(1,('Analysis Result Matrix'!AA$3:AA$52=SMALL('Analysis Result Matrix'!AA$3:AA$52,'Analysis Output Final Result'!$B31))*(COUNTIF('Analysis Output Final Result'!Z$26:Z30,'Analysis Result Matrix'!$C$3:$C$52)=0),0))</f>
        <v>The area is position on a major international shipping route and provides access to major harbours</v>
      </c>
      <c r="AA31" s="75" t="str" cm="1">
        <f t="array" aca="1" ref="AA31" ca="1">INDEX('Analysis Result Matrix'!$C$3:$C$52,MATCH(1,('Analysis Result Matrix'!AB$3:AB$52=SMALL('Analysis Result Matrix'!AB$3:AB$52,'Analysis Output Final Result'!$B31))*(COUNTIF('Analysis Output Final Result'!AA$26:AA30,'Analysis Result Matrix'!$C$3:$C$52)=0),0))</f>
        <v>The area is position on a major international shipping route and provides access to major harbours</v>
      </c>
      <c r="AB31" s="75" t="str" cm="1">
        <f t="array" aca="1" ref="AB31" ca="1">INDEX('Analysis Result Matrix'!$C$3:$C$52,MATCH(1,('Analysis Result Matrix'!AC$3:AC$52=SMALL('Analysis Result Matrix'!AC$3:AC$52,'Analysis Output Final Result'!$B31))*(COUNTIF('Analysis Output Final Result'!AB$26:AB30,'Analysis Result Matrix'!$C$3:$C$52)=0),0))</f>
        <v>The area is position on a major international shipping route and provides access to major harbours</v>
      </c>
      <c r="AC31" s="75" t="str" cm="1">
        <f t="array" aca="1" ref="AC31" ca="1">INDEX('Analysis Result Matrix'!$C$3:$C$52,MATCH(1,('Analysis Result Matrix'!AD$3:AD$52=SMALL('Analysis Result Matrix'!AD$3:AD$52,'Analysis Output Final Result'!$B31))*(COUNTIF('Analysis Output Final Result'!AC$26:AC30,'Analysis Result Matrix'!$C$3:$C$52)=0),0))</f>
        <v>The area is position on a major international shipping route and provides access to major harbours</v>
      </c>
      <c r="AD31" s="75" t="str" cm="1">
        <f t="array" aca="1" ref="AD31" ca="1">INDEX('Analysis Result Matrix'!$C$3:$C$52,MATCH(1,('Analysis Result Matrix'!AE$3:AE$52=SMALL('Analysis Result Matrix'!AE$3:AE$52,'Analysis Output Final Result'!$B31))*(COUNTIF('Analysis Output Final Result'!AD$26:AD30,'Analysis Result Matrix'!$C$3:$C$52)=0),0))</f>
        <v>The area is position on a major international shipping route and provides access to major harbours</v>
      </c>
      <c r="AE31" s="75" t="str" cm="1">
        <f t="array" aca="1" ref="AE31" ca="1">INDEX('Analysis Result Matrix'!$C$3:$C$52,MATCH(1,('Analysis Result Matrix'!AF$3:AF$52=SMALL('Analysis Result Matrix'!AF$3:AF$52,'Analysis Output Final Result'!$B31))*(COUNTIF('Analysis Output Final Result'!AE$26:AE30,'Analysis Result Matrix'!$C$3:$C$52)=0),0))</f>
        <v>The area is position on a major international shipping route and provides access to major harbours</v>
      </c>
      <c r="AF31" s="75" t="str" cm="1">
        <f t="array" aca="1" ref="AF31" ca="1">INDEX('Analysis Result Matrix'!$C$3:$C$52,MATCH(1,('Analysis Result Matrix'!AG$3:AG$52=SMALL('Analysis Result Matrix'!AG$3:AG$52,'Analysis Output Final Result'!$B31))*(COUNTIF('Analysis Output Final Result'!AF$26:AF30,'Analysis Result Matrix'!$C$3:$C$52)=0),0))</f>
        <v>The area is position on a major international shipping route and provides access to major harbours</v>
      </c>
      <c r="AG31" s="75" t="str" cm="1">
        <f t="array" aca="1" ref="AG31" ca="1">INDEX('Analysis Result Matrix'!$C$3:$C$52,MATCH(1,('Analysis Result Matrix'!AH$3:AH$52=SMALL('Analysis Result Matrix'!AH$3:AH$52,'Analysis Output Final Result'!$B31))*(COUNTIF('Analysis Output Final Result'!AG$26:AG30,'Analysis Result Matrix'!$C$3:$C$52)=0),0))</f>
        <v>The area is position on a major international shipping route and provides access to major harbours</v>
      </c>
      <c r="AH31" s="75" t="str" cm="1">
        <f t="array" aca="1" ref="AH31" ca="1">INDEX('Analysis Result Matrix'!$C$3:$C$52,MATCH(1,('Analysis Result Matrix'!AI$3:AI$52=SMALL('Analysis Result Matrix'!AI$3:AI$52,'Analysis Output Final Result'!$B31))*(COUNTIF('Analysis Output Final Result'!AH$26:AH30,'Analysis Result Matrix'!$C$3:$C$52)=0),0))</f>
        <v>The area is position on a major international shipping route and provides access to major harbours</v>
      </c>
      <c r="AI31" s="75" t="str" cm="1">
        <f t="array" aca="1" ref="AI31" ca="1">INDEX('Analysis Result Matrix'!$C$3:$C$52,MATCH(1,('Analysis Result Matrix'!AJ$3:AJ$52=SMALL('Analysis Result Matrix'!AJ$3:AJ$52,'Analysis Output Final Result'!$B31))*(COUNTIF('Analysis Output Final Result'!AI$26:AI30,'Analysis Result Matrix'!$C$3:$C$52)=0),0))</f>
        <v>The area is position on a major international shipping route and provides access to major harbours</v>
      </c>
      <c r="AJ31" s="75" t="str" cm="1">
        <f t="array" aca="1" ref="AJ31" ca="1">INDEX('Analysis Result Matrix'!$C$3:$C$52,MATCH(1,('Analysis Result Matrix'!AK$3:AK$52=SMALL('Analysis Result Matrix'!AK$3:AK$52,'Analysis Output Final Result'!$B31))*(COUNTIF('Analysis Output Final Result'!AJ$26:AJ30,'Analysis Result Matrix'!$C$3:$C$52)=0),0))</f>
        <v>The area is position on a major international shipping route and provides access to major harbours</v>
      </c>
      <c r="AK31" s="75" t="str" cm="1">
        <f t="array" aca="1" ref="AK31" ca="1">INDEX('Analysis Result Matrix'!$C$3:$C$52,MATCH(1,('Analysis Result Matrix'!AL$3:AL$52=SMALL('Analysis Result Matrix'!AL$3:AL$52,'Analysis Output Final Result'!$B31))*(COUNTIF('Analysis Output Final Result'!AK$26:AK30,'Analysis Result Matrix'!$C$3:$C$52)=0),0))</f>
        <v>The area is position on a major international shipping route and provides access to major harbours</v>
      </c>
      <c r="AL31" s="75" t="str" cm="1">
        <f t="array" aca="1" ref="AL31" ca="1">INDEX('Analysis Result Matrix'!$C$3:$C$52,MATCH(1,('Analysis Result Matrix'!AM$3:AM$52=SMALL('Analysis Result Matrix'!AM$3:AM$52,'Analysis Output Final Result'!$B31))*(COUNTIF('Analysis Output Final Result'!AL$26:AL30,'Analysis Result Matrix'!$C$3:$C$52)=0),0))</f>
        <v>The area is position on a major international shipping route and provides access to major harbours</v>
      </c>
      <c r="AM31" s="75" t="str" cm="1">
        <f t="array" aca="1" ref="AM31" ca="1">INDEX('Analysis Result Matrix'!$C$3:$C$52,MATCH(1,('Analysis Result Matrix'!AN$3:AN$52=SMALL('Analysis Result Matrix'!AN$3:AN$52,'Analysis Output Final Result'!$B31))*(COUNTIF('Analysis Output Final Result'!AM$26:AM30,'Analysis Result Matrix'!$C$3:$C$52)=0),0))</f>
        <v>The area is position on a major international shipping route and provides access to major harbours</v>
      </c>
      <c r="AN31" s="75" t="str" cm="1">
        <f t="array" aca="1" ref="AN31" ca="1">INDEX('Analysis Result Matrix'!$C$3:$C$52,MATCH(1,('Analysis Result Matrix'!AO$3:AO$52=SMALL('Analysis Result Matrix'!AO$3:AO$52,'Analysis Output Final Result'!$B31))*(COUNTIF('Analysis Output Final Result'!AN$26:AN30,'Analysis Result Matrix'!$C$3:$C$52)=0),0))</f>
        <v>The area is position on a major international shipping route and provides access to major harbours</v>
      </c>
      <c r="AO31" s="75" t="str" cm="1">
        <f t="array" aca="1" ref="AO31" ca="1">INDEX('Analysis Result Matrix'!$C$3:$C$52,MATCH(1,('Analysis Result Matrix'!AP$3:AP$52=SMALL('Analysis Result Matrix'!AP$3:AP$52,'Analysis Output Final Result'!$B31))*(COUNTIF('Analysis Output Final Result'!AO$26:AO30,'Analysis Result Matrix'!$C$3:$C$52)=0),0))</f>
        <v>The area is position on a major international shipping route and provides access to major harbours</v>
      </c>
      <c r="AP31" s="75" t="str" cm="1">
        <f t="array" aca="1" ref="AP31" ca="1">INDEX('Analysis Result Matrix'!$C$3:$C$52,MATCH(1,('Analysis Result Matrix'!AQ$3:AQ$52=SMALL('Analysis Result Matrix'!AQ$3:AQ$52,'Analysis Output Final Result'!$B31))*(COUNTIF('Analysis Output Final Result'!AP$26:AP30,'Analysis Result Matrix'!$C$3:$C$52)=0),0))</f>
        <v>The area is position on a major international shipping route and provides access to major harbours</v>
      </c>
      <c r="AR31" s="94" t="str">
        <f ca="1"/>
        <v>Indicator 27</v>
      </c>
      <c r="AS31" s="7">
        <f ca="1"/>
        <v>0</v>
      </c>
      <c r="AT31" s="9">
        <f ca="1"/>
        <v>0</v>
      </c>
      <c r="AU31" s="9">
        <f ca="1"/>
        <v>0</v>
      </c>
    </row>
    <row r="32" spans="1:47" ht="15" thickTop="1" x14ac:dyDescent="0.3">
      <c r="A32" s="40"/>
      <c r="B32" s="42"/>
      <c r="C32" s="40"/>
      <c r="D32" s="40"/>
      <c r="E32" s="14"/>
      <c r="F32" s="41"/>
      <c r="G32" s="15"/>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R32" s="94" t="str">
        <f ca="1"/>
        <v>Indicator 28</v>
      </c>
      <c r="AS32" s="7">
        <f ca="1"/>
        <v>0</v>
      </c>
      <c r="AT32" s="9">
        <f ca="1"/>
        <v>0</v>
      </c>
      <c r="AU32" s="9">
        <f ca="1"/>
        <v>0</v>
      </c>
    </row>
    <row r="33" spans="1:47" ht="20.399999999999999" thickBot="1" x14ac:dyDescent="0.45">
      <c r="C33" s="173" t="s">
        <v>57</v>
      </c>
      <c r="D33" s="173"/>
      <c r="E33" s="173"/>
      <c r="F33" s="173"/>
      <c r="G33" s="173"/>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R33" s="94" t="str">
        <f ca="1"/>
        <v>Indicator 29</v>
      </c>
      <c r="AS33" s="7">
        <f ca="1"/>
        <v>0</v>
      </c>
      <c r="AT33" s="9">
        <f ca="1"/>
        <v>0</v>
      </c>
      <c r="AU33" s="9">
        <f ca="1"/>
        <v>0</v>
      </c>
    </row>
    <row r="34" spans="1:47" ht="15.6" thickTop="1" thickBot="1" x14ac:dyDescent="0.35">
      <c r="A34" s="73" t="s">
        <v>53</v>
      </c>
      <c r="B34" s="73"/>
      <c r="C34" s="23" t="str">
        <f>C2</f>
        <v>Economic Revenue</v>
      </c>
      <c r="D34" s="23" t="str">
        <f>D2</f>
        <v>Biodiversity</v>
      </c>
      <c r="E34" s="23" t="str">
        <f>E2</f>
        <v>Legitimacy of MPA Policy</v>
      </c>
      <c r="F34" s="23" t="str">
        <f>F2</f>
        <v>Example Worst Risk high uncertainty</v>
      </c>
      <c r="G34" s="23" t="str">
        <f>G2</f>
        <v>Example least risk low uncertainty</v>
      </c>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R34" s="94" t="str">
        <f ca="1"/>
        <v>Indicator 30</v>
      </c>
      <c r="AS34" s="7">
        <f ca="1"/>
        <v>0</v>
      </c>
      <c r="AT34" s="9">
        <f ca="1"/>
        <v>0</v>
      </c>
      <c r="AU34" s="9">
        <f ca="1"/>
        <v>0</v>
      </c>
    </row>
    <row r="35" spans="1:47" ht="28.95" customHeight="1" thickTop="1" thickBot="1" x14ac:dyDescent="0.35">
      <c r="A35" s="23" t="s">
        <v>63</v>
      </c>
      <c r="B35" s="23">
        <v>1</v>
      </c>
      <c r="C35" s="75">
        <f ca="1">LARGE('Analysis Result Matrix'!D$3:D$52,1)</f>
        <v>5</v>
      </c>
      <c r="D35" s="75">
        <f ca="1">LARGE('Analysis Result Matrix'!E$3:E$52,1)</f>
        <v>5</v>
      </c>
      <c r="E35" s="75">
        <f ca="1">LARGE('Analysis Result Matrix'!F$3:F$52,1)</f>
        <v>5</v>
      </c>
      <c r="F35" s="75">
        <f ca="1">LARGE('Analysis Result Matrix'!G$3:G$52,1)</f>
        <v>5</v>
      </c>
      <c r="G35" s="75">
        <f ca="1">LARGE('Analysis Result Matrix'!H$3:H$52,1)</f>
        <v>1</v>
      </c>
      <c r="H35" s="75">
        <f ca="1">LARGE('Analysis Result Matrix'!I$3:I$52,1)</f>
        <v>0</v>
      </c>
      <c r="I35" s="75">
        <f ca="1">LARGE('Analysis Result Matrix'!J$3:J$52,1)</f>
        <v>0</v>
      </c>
      <c r="J35" s="75">
        <f ca="1">LARGE('Analysis Result Matrix'!K$3:K$52,1)</f>
        <v>0</v>
      </c>
      <c r="K35" s="75">
        <f ca="1">LARGE('Analysis Result Matrix'!L$3:L$52,1)</f>
        <v>0</v>
      </c>
      <c r="L35" s="75">
        <f ca="1">LARGE('Analysis Result Matrix'!M$3:M$52,1)</f>
        <v>0</v>
      </c>
      <c r="M35" s="75">
        <f ca="1">LARGE('Analysis Result Matrix'!N$3:N$52,1)</f>
        <v>0</v>
      </c>
      <c r="N35" s="75">
        <f ca="1">LARGE('Analysis Result Matrix'!O$3:O$52,1)</f>
        <v>0</v>
      </c>
      <c r="O35" s="75">
        <f ca="1">LARGE('Analysis Result Matrix'!P$3:P$52,1)</f>
        <v>0</v>
      </c>
      <c r="P35" s="75">
        <f ca="1">LARGE('Analysis Result Matrix'!Q$3:Q$52,1)</f>
        <v>0</v>
      </c>
      <c r="Q35" s="75">
        <f ca="1">LARGE('Analysis Result Matrix'!R$3:R$52,1)</f>
        <v>0</v>
      </c>
      <c r="R35" s="75">
        <f ca="1">LARGE('Analysis Result Matrix'!S$3:S$52,1)</f>
        <v>0</v>
      </c>
      <c r="S35" s="75">
        <f ca="1">LARGE('Analysis Result Matrix'!T$3:T$52,1)</f>
        <v>0</v>
      </c>
      <c r="T35" s="75">
        <f ca="1">LARGE('Analysis Result Matrix'!U$3:U$52,1)</f>
        <v>0</v>
      </c>
      <c r="U35" s="75">
        <f ca="1">LARGE('Analysis Result Matrix'!V$3:V$52,1)</f>
        <v>0</v>
      </c>
      <c r="V35" s="75">
        <f ca="1">LARGE('Analysis Result Matrix'!W$3:W$52,1)</f>
        <v>0</v>
      </c>
      <c r="W35" s="75">
        <f ca="1">LARGE('Analysis Result Matrix'!X$3:X$52,1)</f>
        <v>0</v>
      </c>
      <c r="X35" s="75">
        <f ca="1">LARGE('Analysis Result Matrix'!Y$3:Y$52,1)</f>
        <v>0</v>
      </c>
      <c r="Y35" s="75">
        <f ca="1">LARGE('Analysis Result Matrix'!Z$3:Z$52,1)</f>
        <v>0</v>
      </c>
      <c r="Z35" s="75">
        <f ca="1">LARGE('Analysis Result Matrix'!AA$3:AA$52,1)</f>
        <v>0</v>
      </c>
      <c r="AA35" s="75">
        <f ca="1">LARGE('Analysis Result Matrix'!AB$3:AB$52,1)</f>
        <v>0</v>
      </c>
      <c r="AB35" s="75">
        <f ca="1">LARGE('Analysis Result Matrix'!AC$3:AC$52,1)</f>
        <v>0</v>
      </c>
      <c r="AC35" s="75">
        <f ca="1">LARGE('Analysis Result Matrix'!AD$3:AD$52,1)</f>
        <v>0</v>
      </c>
      <c r="AD35" s="75">
        <f ca="1">LARGE('Analysis Result Matrix'!AE$3:AE$52,1)</f>
        <v>0</v>
      </c>
      <c r="AE35" s="75">
        <f ca="1">LARGE('Analysis Result Matrix'!AF$3:AF$52,1)</f>
        <v>0</v>
      </c>
      <c r="AF35" s="75">
        <f ca="1">LARGE('Analysis Result Matrix'!AG$3:AG$52,1)</f>
        <v>0</v>
      </c>
      <c r="AG35" s="75">
        <f ca="1">LARGE('Analysis Result Matrix'!AH$3:AH$52,1)</f>
        <v>0</v>
      </c>
      <c r="AH35" s="75">
        <f ca="1">LARGE('Analysis Result Matrix'!AI$3:AI$52,1)</f>
        <v>0</v>
      </c>
      <c r="AI35" s="75">
        <f ca="1">LARGE('Analysis Result Matrix'!AJ$3:AJ$52,1)</f>
        <v>0</v>
      </c>
      <c r="AJ35" s="75">
        <f ca="1">LARGE('Analysis Result Matrix'!AK$3:AK$52,1)</f>
        <v>0</v>
      </c>
      <c r="AK35" s="75">
        <f ca="1">LARGE('Analysis Result Matrix'!AL$3:AL$52,1)</f>
        <v>0</v>
      </c>
      <c r="AL35" s="75">
        <f ca="1">LARGE('Analysis Result Matrix'!AM$3:AM$52,1)</f>
        <v>0</v>
      </c>
      <c r="AM35" s="75">
        <f ca="1">LARGE('Analysis Result Matrix'!AN$3:AN$52,1)</f>
        <v>0</v>
      </c>
      <c r="AN35" s="75">
        <f ca="1">LARGE('Analysis Result Matrix'!AO$3:AO$52,1)</f>
        <v>0</v>
      </c>
      <c r="AO35" s="75">
        <f ca="1">LARGE('Analysis Result Matrix'!AP$3:AP$52,1)</f>
        <v>0</v>
      </c>
      <c r="AP35" s="75">
        <f ca="1">LARGE('Analysis Result Matrix'!AQ$3:AQ$52,1)</f>
        <v>0</v>
      </c>
      <c r="AR35" s="94" t="str">
        <f ca="1"/>
        <v>Indicator 31</v>
      </c>
      <c r="AS35" s="7">
        <f ca="1"/>
        <v>0</v>
      </c>
      <c r="AT35" s="9">
        <f ca="1"/>
        <v>0</v>
      </c>
      <c r="AU35" s="9">
        <f ca="1"/>
        <v>0</v>
      </c>
    </row>
    <row r="36" spans="1:47" ht="28.2" customHeight="1" thickTop="1" thickBot="1" x14ac:dyDescent="0.35">
      <c r="A36" s="23" t="s">
        <v>65</v>
      </c>
      <c r="B36" s="23">
        <v>2</v>
      </c>
      <c r="C36" s="75">
        <f ca="1">LARGE('Analysis Result Matrix'!D$3:D$52,2)</f>
        <v>4</v>
      </c>
      <c r="D36" s="75">
        <f ca="1">LARGE('Analysis Result Matrix'!E$3:E$52,2)</f>
        <v>5</v>
      </c>
      <c r="E36" s="75">
        <f ca="1">LARGE('Analysis Result Matrix'!F$3:F$52,2)</f>
        <v>4</v>
      </c>
      <c r="F36" s="75">
        <f ca="1">LARGE('Analysis Result Matrix'!G$3:G$52,2)</f>
        <v>5</v>
      </c>
      <c r="G36" s="75">
        <f ca="1">LARGE('Analysis Result Matrix'!H$3:H$52,2)</f>
        <v>1</v>
      </c>
      <c r="H36" s="75">
        <f ca="1">LARGE('Analysis Result Matrix'!I$3:I$52,2)</f>
        <v>0</v>
      </c>
      <c r="I36" s="75">
        <f ca="1">LARGE('Analysis Result Matrix'!J$3:J$52,2)</f>
        <v>0</v>
      </c>
      <c r="J36" s="75">
        <f ca="1">LARGE('Analysis Result Matrix'!K$3:K$52,2)</f>
        <v>0</v>
      </c>
      <c r="K36" s="75">
        <f ca="1">LARGE('Analysis Result Matrix'!L$3:L$52,2)</f>
        <v>0</v>
      </c>
      <c r="L36" s="75">
        <f ca="1">LARGE('Analysis Result Matrix'!M$3:M$52,2)</f>
        <v>0</v>
      </c>
      <c r="M36" s="75">
        <f ca="1">LARGE('Analysis Result Matrix'!N$3:N$52,2)</f>
        <v>0</v>
      </c>
      <c r="N36" s="75">
        <f ca="1">LARGE('Analysis Result Matrix'!O$3:O$52,2)</f>
        <v>0</v>
      </c>
      <c r="O36" s="75">
        <f ca="1">LARGE('Analysis Result Matrix'!P$3:P$52,2)</f>
        <v>0</v>
      </c>
      <c r="P36" s="75">
        <f ca="1">LARGE('Analysis Result Matrix'!Q$3:Q$52,2)</f>
        <v>0</v>
      </c>
      <c r="Q36" s="75">
        <f ca="1">LARGE('Analysis Result Matrix'!R$3:R$52,2)</f>
        <v>0</v>
      </c>
      <c r="R36" s="75">
        <f ca="1">LARGE('Analysis Result Matrix'!S$3:S$52,2)</f>
        <v>0</v>
      </c>
      <c r="S36" s="75">
        <f ca="1">LARGE('Analysis Result Matrix'!T$3:T$52,2)</f>
        <v>0</v>
      </c>
      <c r="T36" s="75">
        <f ca="1">LARGE('Analysis Result Matrix'!U$3:U$52,2)</f>
        <v>0</v>
      </c>
      <c r="U36" s="75">
        <f ca="1">LARGE('Analysis Result Matrix'!V$3:V$52,2)</f>
        <v>0</v>
      </c>
      <c r="V36" s="75">
        <f ca="1">LARGE('Analysis Result Matrix'!W$3:W$52,2)</f>
        <v>0</v>
      </c>
      <c r="W36" s="75">
        <f ca="1">LARGE('Analysis Result Matrix'!X$3:X$52,2)</f>
        <v>0</v>
      </c>
      <c r="X36" s="75">
        <f ca="1">LARGE('Analysis Result Matrix'!Y$3:Y$52,2)</f>
        <v>0</v>
      </c>
      <c r="Y36" s="75">
        <f ca="1">LARGE('Analysis Result Matrix'!Z$3:Z$52,2)</f>
        <v>0</v>
      </c>
      <c r="Z36" s="75">
        <f ca="1">LARGE('Analysis Result Matrix'!AA$3:AA$52,2)</f>
        <v>0</v>
      </c>
      <c r="AA36" s="75">
        <f ca="1">LARGE('Analysis Result Matrix'!AB$3:AB$52,2)</f>
        <v>0</v>
      </c>
      <c r="AB36" s="75">
        <f ca="1">LARGE('Analysis Result Matrix'!AC$3:AC$52,2)</f>
        <v>0</v>
      </c>
      <c r="AC36" s="75">
        <f ca="1">LARGE('Analysis Result Matrix'!AD$3:AD$52,2)</f>
        <v>0</v>
      </c>
      <c r="AD36" s="75">
        <f ca="1">LARGE('Analysis Result Matrix'!AE$3:AE$52,2)</f>
        <v>0</v>
      </c>
      <c r="AE36" s="75">
        <f ca="1">LARGE('Analysis Result Matrix'!AF$3:AF$52,2)</f>
        <v>0</v>
      </c>
      <c r="AF36" s="75">
        <f ca="1">LARGE('Analysis Result Matrix'!AG$3:AG$52,2)</f>
        <v>0</v>
      </c>
      <c r="AG36" s="75">
        <f ca="1">LARGE('Analysis Result Matrix'!AH$3:AH$52,2)</f>
        <v>0</v>
      </c>
      <c r="AH36" s="75">
        <f ca="1">LARGE('Analysis Result Matrix'!AI$3:AI$52,2)</f>
        <v>0</v>
      </c>
      <c r="AI36" s="75">
        <f ca="1">LARGE('Analysis Result Matrix'!AJ$3:AJ$52,2)</f>
        <v>0</v>
      </c>
      <c r="AJ36" s="75">
        <f ca="1">LARGE('Analysis Result Matrix'!AK$3:AK$52,2)</f>
        <v>0</v>
      </c>
      <c r="AK36" s="75">
        <f ca="1">LARGE('Analysis Result Matrix'!AL$3:AL$52,2)</f>
        <v>0</v>
      </c>
      <c r="AL36" s="75">
        <f ca="1">LARGE('Analysis Result Matrix'!AM$3:AM$52,2)</f>
        <v>0</v>
      </c>
      <c r="AM36" s="75">
        <f ca="1">LARGE('Analysis Result Matrix'!AN$3:AN$52,2)</f>
        <v>0</v>
      </c>
      <c r="AN36" s="75">
        <f ca="1">LARGE('Analysis Result Matrix'!AO$3:AO$52,2)</f>
        <v>0</v>
      </c>
      <c r="AO36" s="75">
        <f ca="1">LARGE('Analysis Result Matrix'!AP$3:AP$52,2)</f>
        <v>0</v>
      </c>
      <c r="AP36" s="75">
        <f ca="1">LARGE('Analysis Result Matrix'!AQ$3:AQ$52,2)</f>
        <v>0</v>
      </c>
      <c r="AR36" s="94" t="str">
        <f ca="1"/>
        <v>Indicator 32</v>
      </c>
      <c r="AS36" s="7">
        <f ca="1"/>
        <v>0</v>
      </c>
      <c r="AT36" s="9">
        <f ca="1"/>
        <v>0</v>
      </c>
      <c r="AU36" s="9">
        <f ca="1"/>
        <v>0</v>
      </c>
    </row>
    <row r="37" spans="1:47" ht="28.95" customHeight="1" thickTop="1" thickBot="1" x14ac:dyDescent="0.35">
      <c r="A37" s="23" t="s">
        <v>66</v>
      </c>
      <c r="B37" s="23">
        <v>3</v>
      </c>
      <c r="C37" s="75">
        <f ca="1">LARGE('Analysis Result Matrix'!D$3:D$52,3)</f>
        <v>3</v>
      </c>
      <c r="D37" s="75">
        <f ca="1">LARGE('Analysis Result Matrix'!E$3:E$52,3)</f>
        <v>4</v>
      </c>
      <c r="E37" s="75">
        <f ca="1">LARGE('Analysis Result Matrix'!F$3:F$52,3)</f>
        <v>0</v>
      </c>
      <c r="F37" s="75">
        <f ca="1">LARGE('Analysis Result Matrix'!G$3:G$52,3)</f>
        <v>5</v>
      </c>
      <c r="G37" s="75">
        <f ca="1">LARGE('Analysis Result Matrix'!H$3:H$52,3)</f>
        <v>1</v>
      </c>
      <c r="H37" s="75">
        <f ca="1">LARGE('Analysis Result Matrix'!I$3:I$52,3)</f>
        <v>0</v>
      </c>
      <c r="I37" s="75">
        <f ca="1">LARGE('Analysis Result Matrix'!J$3:J$52,3)</f>
        <v>0</v>
      </c>
      <c r="J37" s="75">
        <f ca="1">LARGE('Analysis Result Matrix'!K$3:K$52,3)</f>
        <v>0</v>
      </c>
      <c r="K37" s="75">
        <f ca="1">LARGE('Analysis Result Matrix'!L$3:L$52,3)</f>
        <v>0</v>
      </c>
      <c r="L37" s="75">
        <f ca="1">LARGE('Analysis Result Matrix'!M$3:M$52,3)</f>
        <v>0</v>
      </c>
      <c r="M37" s="75">
        <f ca="1">LARGE('Analysis Result Matrix'!N$3:N$52,3)</f>
        <v>0</v>
      </c>
      <c r="N37" s="75">
        <f ca="1">LARGE('Analysis Result Matrix'!O$3:O$52,3)</f>
        <v>0</v>
      </c>
      <c r="O37" s="75">
        <f ca="1">LARGE('Analysis Result Matrix'!P$3:P$52,3)</f>
        <v>0</v>
      </c>
      <c r="P37" s="75">
        <f ca="1">LARGE('Analysis Result Matrix'!Q$3:Q$52,3)</f>
        <v>0</v>
      </c>
      <c r="Q37" s="75">
        <f ca="1">LARGE('Analysis Result Matrix'!R$3:R$52,3)</f>
        <v>0</v>
      </c>
      <c r="R37" s="75">
        <f ca="1">LARGE('Analysis Result Matrix'!S$3:S$52,3)</f>
        <v>0</v>
      </c>
      <c r="S37" s="75">
        <f ca="1">LARGE('Analysis Result Matrix'!T$3:T$52,3)</f>
        <v>0</v>
      </c>
      <c r="T37" s="75">
        <f ca="1">LARGE('Analysis Result Matrix'!U$3:U$52,3)</f>
        <v>0</v>
      </c>
      <c r="U37" s="75">
        <f ca="1">LARGE('Analysis Result Matrix'!V$3:V$52,3)</f>
        <v>0</v>
      </c>
      <c r="V37" s="75">
        <f ca="1">LARGE('Analysis Result Matrix'!W$3:W$52,3)</f>
        <v>0</v>
      </c>
      <c r="W37" s="75">
        <f ca="1">LARGE('Analysis Result Matrix'!X$3:X$52,3)</f>
        <v>0</v>
      </c>
      <c r="X37" s="75">
        <f ca="1">LARGE('Analysis Result Matrix'!Y$3:Y$52,3)</f>
        <v>0</v>
      </c>
      <c r="Y37" s="75">
        <f ca="1">LARGE('Analysis Result Matrix'!Z$3:Z$52,3)</f>
        <v>0</v>
      </c>
      <c r="Z37" s="75">
        <f ca="1">LARGE('Analysis Result Matrix'!AA$3:AA$52,3)</f>
        <v>0</v>
      </c>
      <c r="AA37" s="75">
        <f ca="1">LARGE('Analysis Result Matrix'!AB$3:AB$52,3)</f>
        <v>0</v>
      </c>
      <c r="AB37" s="75">
        <f ca="1">LARGE('Analysis Result Matrix'!AC$3:AC$52,3)</f>
        <v>0</v>
      </c>
      <c r="AC37" s="75">
        <f ca="1">LARGE('Analysis Result Matrix'!AD$3:AD$52,3)</f>
        <v>0</v>
      </c>
      <c r="AD37" s="75">
        <f ca="1">LARGE('Analysis Result Matrix'!AE$3:AE$52,3)</f>
        <v>0</v>
      </c>
      <c r="AE37" s="75">
        <f ca="1">LARGE('Analysis Result Matrix'!AF$3:AF$52,3)</f>
        <v>0</v>
      </c>
      <c r="AF37" s="75">
        <f ca="1">LARGE('Analysis Result Matrix'!AG$3:AG$52,3)</f>
        <v>0</v>
      </c>
      <c r="AG37" s="75">
        <f ca="1">LARGE('Analysis Result Matrix'!AH$3:AH$52,3)</f>
        <v>0</v>
      </c>
      <c r="AH37" s="75">
        <f ca="1">LARGE('Analysis Result Matrix'!AI$3:AI$52,3)</f>
        <v>0</v>
      </c>
      <c r="AI37" s="75">
        <f ca="1">LARGE('Analysis Result Matrix'!AJ$3:AJ$52,3)</f>
        <v>0</v>
      </c>
      <c r="AJ37" s="75">
        <f ca="1">LARGE('Analysis Result Matrix'!AK$3:AK$52,3)</f>
        <v>0</v>
      </c>
      <c r="AK37" s="75">
        <f ca="1">LARGE('Analysis Result Matrix'!AL$3:AL$52,3)</f>
        <v>0</v>
      </c>
      <c r="AL37" s="75">
        <f ca="1">LARGE('Analysis Result Matrix'!AM$3:AM$52,3)</f>
        <v>0</v>
      </c>
      <c r="AM37" s="75">
        <f ca="1">LARGE('Analysis Result Matrix'!AN$3:AN$52,3)</f>
        <v>0</v>
      </c>
      <c r="AN37" s="75">
        <f ca="1">LARGE('Analysis Result Matrix'!AO$3:AO$52,3)</f>
        <v>0</v>
      </c>
      <c r="AO37" s="75">
        <f ca="1">LARGE('Analysis Result Matrix'!AP$3:AP$52,3)</f>
        <v>0</v>
      </c>
      <c r="AP37" s="75">
        <f ca="1">LARGE('Analysis Result Matrix'!AQ$3:AQ$52,3)</f>
        <v>0</v>
      </c>
      <c r="AR37" s="94" t="str">
        <f ca="1"/>
        <v>Indicator 33</v>
      </c>
      <c r="AS37" s="7">
        <f ca="1"/>
        <v>0</v>
      </c>
      <c r="AT37" s="9">
        <f ca="1"/>
        <v>0</v>
      </c>
      <c r="AU37" s="9">
        <f ca="1"/>
        <v>0</v>
      </c>
    </row>
    <row r="38" spans="1:47" ht="29.4" customHeight="1" thickTop="1" thickBot="1" x14ac:dyDescent="0.35">
      <c r="A38" s="23" t="s">
        <v>67</v>
      </c>
      <c r="B38" s="23">
        <v>4</v>
      </c>
      <c r="C38" s="75">
        <f ca="1">LARGE('Analysis Result Matrix'!D$3:D$52,4)</f>
        <v>2</v>
      </c>
      <c r="D38" s="75">
        <f ca="1">LARGE('Analysis Result Matrix'!E$3:E$52,4)</f>
        <v>3</v>
      </c>
      <c r="E38" s="75">
        <f ca="1">LARGE('Analysis Result Matrix'!F$3:F$52,4)</f>
        <v>0</v>
      </c>
      <c r="F38" s="75">
        <f ca="1">LARGE('Analysis Result Matrix'!G$3:G$52,4)</f>
        <v>5</v>
      </c>
      <c r="G38" s="75">
        <f ca="1">LARGE('Analysis Result Matrix'!H$3:H$52,4)</f>
        <v>1</v>
      </c>
      <c r="H38" s="75">
        <f ca="1">LARGE('Analysis Result Matrix'!I$3:I$52,4)</f>
        <v>0</v>
      </c>
      <c r="I38" s="75">
        <f ca="1">LARGE('Analysis Result Matrix'!J$3:J$52,4)</f>
        <v>0</v>
      </c>
      <c r="J38" s="75">
        <f ca="1">LARGE('Analysis Result Matrix'!K$3:K$52,4)</f>
        <v>0</v>
      </c>
      <c r="K38" s="75">
        <f ca="1">LARGE('Analysis Result Matrix'!L$3:L$52,4)</f>
        <v>0</v>
      </c>
      <c r="L38" s="75">
        <f ca="1">LARGE('Analysis Result Matrix'!M$3:M$52,4)</f>
        <v>0</v>
      </c>
      <c r="M38" s="75">
        <f ca="1">LARGE('Analysis Result Matrix'!N$3:N$52,4)</f>
        <v>0</v>
      </c>
      <c r="N38" s="75">
        <f ca="1">LARGE('Analysis Result Matrix'!O$3:O$52,4)</f>
        <v>0</v>
      </c>
      <c r="O38" s="75">
        <f ca="1">LARGE('Analysis Result Matrix'!P$3:P$52,4)</f>
        <v>0</v>
      </c>
      <c r="P38" s="75">
        <f ca="1">LARGE('Analysis Result Matrix'!Q$3:Q$52,4)</f>
        <v>0</v>
      </c>
      <c r="Q38" s="75">
        <f ca="1">LARGE('Analysis Result Matrix'!R$3:R$52,4)</f>
        <v>0</v>
      </c>
      <c r="R38" s="75">
        <f ca="1">LARGE('Analysis Result Matrix'!S$3:S$52,4)</f>
        <v>0</v>
      </c>
      <c r="S38" s="75">
        <f ca="1">LARGE('Analysis Result Matrix'!T$3:T$52,4)</f>
        <v>0</v>
      </c>
      <c r="T38" s="75">
        <f ca="1">LARGE('Analysis Result Matrix'!U$3:U$52,4)</f>
        <v>0</v>
      </c>
      <c r="U38" s="75">
        <f ca="1">LARGE('Analysis Result Matrix'!V$3:V$52,4)</f>
        <v>0</v>
      </c>
      <c r="V38" s="75">
        <f ca="1">LARGE('Analysis Result Matrix'!W$3:W$52,4)</f>
        <v>0</v>
      </c>
      <c r="W38" s="75">
        <f ca="1">LARGE('Analysis Result Matrix'!X$3:X$52,4)</f>
        <v>0</v>
      </c>
      <c r="X38" s="75">
        <f ca="1">LARGE('Analysis Result Matrix'!Y$3:Y$52,4)</f>
        <v>0</v>
      </c>
      <c r="Y38" s="75">
        <f ca="1">LARGE('Analysis Result Matrix'!Z$3:Z$52,4)</f>
        <v>0</v>
      </c>
      <c r="Z38" s="75">
        <f ca="1">LARGE('Analysis Result Matrix'!AA$3:AA$52,4)</f>
        <v>0</v>
      </c>
      <c r="AA38" s="75">
        <f ca="1">LARGE('Analysis Result Matrix'!AB$3:AB$52,4)</f>
        <v>0</v>
      </c>
      <c r="AB38" s="75">
        <f ca="1">LARGE('Analysis Result Matrix'!AC$3:AC$52,4)</f>
        <v>0</v>
      </c>
      <c r="AC38" s="75">
        <f ca="1">LARGE('Analysis Result Matrix'!AD$3:AD$52,4)</f>
        <v>0</v>
      </c>
      <c r="AD38" s="75">
        <f ca="1">LARGE('Analysis Result Matrix'!AE$3:AE$52,4)</f>
        <v>0</v>
      </c>
      <c r="AE38" s="75">
        <f ca="1">LARGE('Analysis Result Matrix'!AF$3:AF$52,4)</f>
        <v>0</v>
      </c>
      <c r="AF38" s="75">
        <f ca="1">LARGE('Analysis Result Matrix'!AG$3:AG$52,4)</f>
        <v>0</v>
      </c>
      <c r="AG38" s="75">
        <f ca="1">LARGE('Analysis Result Matrix'!AH$3:AH$52,4)</f>
        <v>0</v>
      </c>
      <c r="AH38" s="75">
        <f ca="1">LARGE('Analysis Result Matrix'!AI$3:AI$52,4)</f>
        <v>0</v>
      </c>
      <c r="AI38" s="75">
        <f ca="1">LARGE('Analysis Result Matrix'!AJ$3:AJ$52,4)</f>
        <v>0</v>
      </c>
      <c r="AJ38" s="75">
        <f ca="1">LARGE('Analysis Result Matrix'!AK$3:AK$52,4)</f>
        <v>0</v>
      </c>
      <c r="AK38" s="75">
        <f ca="1">LARGE('Analysis Result Matrix'!AL$3:AL$52,4)</f>
        <v>0</v>
      </c>
      <c r="AL38" s="75">
        <f ca="1">LARGE('Analysis Result Matrix'!AM$3:AM$52,4)</f>
        <v>0</v>
      </c>
      <c r="AM38" s="75">
        <f ca="1">LARGE('Analysis Result Matrix'!AN$3:AN$52,4)</f>
        <v>0</v>
      </c>
      <c r="AN38" s="75">
        <f ca="1">LARGE('Analysis Result Matrix'!AO$3:AO$52,4)</f>
        <v>0</v>
      </c>
      <c r="AO38" s="75">
        <f ca="1">LARGE('Analysis Result Matrix'!AP$3:AP$52,4)</f>
        <v>0</v>
      </c>
      <c r="AP38" s="75">
        <f ca="1">LARGE('Analysis Result Matrix'!AQ$3:AQ$52,4)</f>
        <v>0</v>
      </c>
      <c r="AR38" s="94" t="str">
        <f ca="1"/>
        <v>Indicator 34</v>
      </c>
      <c r="AS38" s="7">
        <f ca="1"/>
        <v>0</v>
      </c>
      <c r="AT38" s="9">
        <f ca="1"/>
        <v>0</v>
      </c>
      <c r="AU38" s="9">
        <f ca="1"/>
        <v>0</v>
      </c>
    </row>
    <row r="39" spans="1:47" ht="29.4" customHeight="1" thickTop="1" thickBot="1" x14ac:dyDescent="0.35">
      <c r="A39" s="23" t="s">
        <v>68</v>
      </c>
      <c r="B39" s="23">
        <v>5</v>
      </c>
      <c r="C39" s="75">
        <f ca="1">LARGE('Analysis Result Matrix'!D$3:D$52,5)</f>
        <v>1</v>
      </c>
      <c r="D39" s="75">
        <f ca="1">LARGE('Analysis Result Matrix'!E$3:E$52,5)</f>
        <v>2</v>
      </c>
      <c r="E39" s="75">
        <f ca="1">LARGE('Analysis Result Matrix'!F$3:F$52,5)</f>
        <v>0</v>
      </c>
      <c r="F39" s="75">
        <f ca="1">LARGE('Analysis Result Matrix'!G$3:G$52,5)</f>
        <v>5</v>
      </c>
      <c r="G39" s="75">
        <f ca="1">LARGE('Analysis Result Matrix'!H$3:H$52,5)</f>
        <v>1</v>
      </c>
      <c r="H39" s="75">
        <f ca="1">LARGE('Analysis Result Matrix'!I$3:I$52,5)</f>
        <v>0</v>
      </c>
      <c r="I39" s="75">
        <f ca="1">LARGE('Analysis Result Matrix'!J$3:J$52,5)</f>
        <v>0</v>
      </c>
      <c r="J39" s="75">
        <f ca="1">LARGE('Analysis Result Matrix'!K$3:K$52,5)</f>
        <v>0</v>
      </c>
      <c r="K39" s="75">
        <f ca="1">LARGE('Analysis Result Matrix'!L$3:L$52,5)</f>
        <v>0</v>
      </c>
      <c r="L39" s="75">
        <f ca="1">LARGE('Analysis Result Matrix'!M$3:M$52,5)</f>
        <v>0</v>
      </c>
      <c r="M39" s="75">
        <f ca="1">LARGE('Analysis Result Matrix'!N$3:N$52,5)</f>
        <v>0</v>
      </c>
      <c r="N39" s="75">
        <f ca="1">LARGE('Analysis Result Matrix'!O$3:O$52,5)</f>
        <v>0</v>
      </c>
      <c r="O39" s="75">
        <f ca="1">LARGE('Analysis Result Matrix'!P$3:P$52,5)</f>
        <v>0</v>
      </c>
      <c r="P39" s="75">
        <f ca="1">LARGE('Analysis Result Matrix'!Q$3:Q$52,5)</f>
        <v>0</v>
      </c>
      <c r="Q39" s="75">
        <f ca="1">LARGE('Analysis Result Matrix'!R$3:R$52,5)</f>
        <v>0</v>
      </c>
      <c r="R39" s="75">
        <f ca="1">LARGE('Analysis Result Matrix'!S$3:S$52,5)</f>
        <v>0</v>
      </c>
      <c r="S39" s="75">
        <f ca="1">LARGE('Analysis Result Matrix'!T$3:T$52,5)</f>
        <v>0</v>
      </c>
      <c r="T39" s="75">
        <f ca="1">LARGE('Analysis Result Matrix'!U$3:U$52,5)</f>
        <v>0</v>
      </c>
      <c r="U39" s="75">
        <f ca="1">LARGE('Analysis Result Matrix'!V$3:V$52,5)</f>
        <v>0</v>
      </c>
      <c r="V39" s="75">
        <f ca="1">LARGE('Analysis Result Matrix'!W$3:W$52,5)</f>
        <v>0</v>
      </c>
      <c r="W39" s="75">
        <f ca="1">LARGE('Analysis Result Matrix'!X$3:X$52,5)</f>
        <v>0</v>
      </c>
      <c r="X39" s="75">
        <f ca="1">LARGE('Analysis Result Matrix'!Y$3:Y$52,5)</f>
        <v>0</v>
      </c>
      <c r="Y39" s="75">
        <f ca="1">LARGE('Analysis Result Matrix'!Z$3:Z$52,5)</f>
        <v>0</v>
      </c>
      <c r="Z39" s="75">
        <f ca="1">LARGE('Analysis Result Matrix'!AA$3:AA$52,5)</f>
        <v>0</v>
      </c>
      <c r="AA39" s="75">
        <f ca="1">LARGE('Analysis Result Matrix'!AB$3:AB$52,5)</f>
        <v>0</v>
      </c>
      <c r="AB39" s="75">
        <f ca="1">LARGE('Analysis Result Matrix'!AC$3:AC$52,5)</f>
        <v>0</v>
      </c>
      <c r="AC39" s="75">
        <f ca="1">LARGE('Analysis Result Matrix'!AD$3:AD$52,5)</f>
        <v>0</v>
      </c>
      <c r="AD39" s="75">
        <f ca="1">LARGE('Analysis Result Matrix'!AE$3:AE$52,5)</f>
        <v>0</v>
      </c>
      <c r="AE39" s="75">
        <f ca="1">LARGE('Analysis Result Matrix'!AF$3:AF$52,5)</f>
        <v>0</v>
      </c>
      <c r="AF39" s="75">
        <f ca="1">LARGE('Analysis Result Matrix'!AG$3:AG$52,5)</f>
        <v>0</v>
      </c>
      <c r="AG39" s="75">
        <f ca="1">LARGE('Analysis Result Matrix'!AH$3:AH$52,5)</f>
        <v>0</v>
      </c>
      <c r="AH39" s="75">
        <f ca="1">LARGE('Analysis Result Matrix'!AI$3:AI$52,5)</f>
        <v>0</v>
      </c>
      <c r="AI39" s="75">
        <f ca="1">LARGE('Analysis Result Matrix'!AJ$3:AJ$52,5)</f>
        <v>0</v>
      </c>
      <c r="AJ39" s="75">
        <f ca="1">LARGE('Analysis Result Matrix'!AK$3:AK$52,5)</f>
        <v>0</v>
      </c>
      <c r="AK39" s="75">
        <f ca="1">LARGE('Analysis Result Matrix'!AL$3:AL$52,5)</f>
        <v>0</v>
      </c>
      <c r="AL39" s="75">
        <f ca="1">LARGE('Analysis Result Matrix'!AM$3:AM$52,5)</f>
        <v>0</v>
      </c>
      <c r="AM39" s="75">
        <f ca="1">LARGE('Analysis Result Matrix'!AN$3:AN$52,5)</f>
        <v>0</v>
      </c>
      <c r="AN39" s="75">
        <f ca="1">LARGE('Analysis Result Matrix'!AO$3:AO$52,5)</f>
        <v>0</v>
      </c>
      <c r="AO39" s="75">
        <f ca="1">LARGE('Analysis Result Matrix'!AP$3:AP$52,5)</f>
        <v>0</v>
      </c>
      <c r="AP39" s="75">
        <f ca="1">LARGE('Analysis Result Matrix'!AQ$3:AQ$52,5)</f>
        <v>0</v>
      </c>
      <c r="AR39" s="94" t="str">
        <f ca="1"/>
        <v>Indicator 35</v>
      </c>
      <c r="AS39" s="7">
        <f ca="1"/>
        <v>0</v>
      </c>
      <c r="AT39" s="9">
        <f ca="1"/>
        <v>0</v>
      </c>
      <c r="AU39" s="9">
        <f ca="1"/>
        <v>0</v>
      </c>
    </row>
    <row r="40" spans="1:47" ht="29.4" customHeight="1" thickTop="1" thickBot="1" x14ac:dyDescent="0.35">
      <c r="A40" s="73"/>
      <c r="B40" s="7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R40" s="94" t="str">
        <f ca="1"/>
        <v>Indicator 36</v>
      </c>
      <c r="AS40" s="7">
        <f ca="1"/>
        <v>0</v>
      </c>
      <c r="AT40" s="9">
        <f ca="1"/>
        <v>0</v>
      </c>
      <c r="AU40" s="9">
        <f ca="1"/>
        <v>0</v>
      </c>
    </row>
    <row r="41" spans="1:47" ht="28.95" customHeight="1" thickTop="1" thickBot="1" x14ac:dyDescent="0.35">
      <c r="A41" s="23" t="s">
        <v>64</v>
      </c>
      <c r="B41" s="23">
        <v>1</v>
      </c>
      <c r="C41" s="75">
        <f ca="1">SMALL('Analysis Result Matrix'!D$3:D$52,1)</f>
        <v>0</v>
      </c>
      <c r="D41" s="75">
        <f ca="1">SMALL('Analysis Result Matrix'!E$3:E$52,1)</f>
        <v>0</v>
      </c>
      <c r="E41" s="75">
        <f ca="1">SMALL('Analysis Result Matrix'!F$3:F$52,1)</f>
        <v>0</v>
      </c>
      <c r="F41" s="75">
        <f ca="1">SMALL('Analysis Result Matrix'!G$3:G$52,1)</f>
        <v>0</v>
      </c>
      <c r="G41" s="75">
        <f ca="1">SMALL('Analysis Result Matrix'!H$3:H$52,1)</f>
        <v>0</v>
      </c>
      <c r="H41" s="75">
        <f ca="1">SMALL('Analysis Result Matrix'!I$3:I$52,1)</f>
        <v>0</v>
      </c>
      <c r="I41" s="75">
        <f ca="1">SMALL('Analysis Result Matrix'!J$3:J$52,1)</f>
        <v>0</v>
      </c>
      <c r="J41" s="75">
        <f ca="1">SMALL('Analysis Result Matrix'!K$3:K$52,1)</f>
        <v>0</v>
      </c>
      <c r="K41" s="75">
        <f ca="1">SMALL('Analysis Result Matrix'!L$3:L$52,1)</f>
        <v>0</v>
      </c>
      <c r="L41" s="75">
        <f ca="1">SMALL('Analysis Result Matrix'!M$3:M$52,1)</f>
        <v>0</v>
      </c>
      <c r="M41" s="75">
        <f ca="1">SMALL('Analysis Result Matrix'!N$3:N$52,1)</f>
        <v>0</v>
      </c>
      <c r="N41" s="75">
        <f ca="1">SMALL('Analysis Result Matrix'!O$3:O$52,1)</f>
        <v>0</v>
      </c>
      <c r="O41" s="75">
        <f ca="1">SMALL('Analysis Result Matrix'!P$3:P$52,1)</f>
        <v>0</v>
      </c>
      <c r="P41" s="75">
        <f ca="1">SMALL('Analysis Result Matrix'!Q$3:Q$52,1)</f>
        <v>0</v>
      </c>
      <c r="Q41" s="75">
        <f ca="1">SMALL('Analysis Result Matrix'!R$3:R$52,1)</f>
        <v>0</v>
      </c>
      <c r="R41" s="75">
        <f ca="1">SMALL('Analysis Result Matrix'!S$3:S$52,1)</f>
        <v>0</v>
      </c>
      <c r="S41" s="75">
        <f ca="1">SMALL('Analysis Result Matrix'!T$3:T$52,1)</f>
        <v>0</v>
      </c>
      <c r="T41" s="75">
        <f ca="1">SMALL('Analysis Result Matrix'!U$3:U$52,1)</f>
        <v>0</v>
      </c>
      <c r="U41" s="75">
        <f ca="1">SMALL('Analysis Result Matrix'!V$3:V$52,1)</f>
        <v>0</v>
      </c>
      <c r="V41" s="75">
        <f ca="1">SMALL('Analysis Result Matrix'!W$3:W$52,1)</f>
        <v>0</v>
      </c>
      <c r="W41" s="75">
        <f ca="1">SMALL('Analysis Result Matrix'!X$3:X$52,1)</f>
        <v>0</v>
      </c>
      <c r="X41" s="75">
        <f ca="1">SMALL('Analysis Result Matrix'!Y$3:Y$52,1)</f>
        <v>0</v>
      </c>
      <c r="Y41" s="75">
        <f ca="1">SMALL('Analysis Result Matrix'!Z$3:Z$52,1)</f>
        <v>0</v>
      </c>
      <c r="Z41" s="75">
        <f ca="1">SMALL('Analysis Result Matrix'!AA$3:AA$52,1)</f>
        <v>0</v>
      </c>
      <c r="AA41" s="75">
        <f ca="1">SMALL('Analysis Result Matrix'!AB$3:AB$52,1)</f>
        <v>0</v>
      </c>
      <c r="AB41" s="75">
        <f ca="1">SMALL('Analysis Result Matrix'!AC$3:AC$52,1)</f>
        <v>0</v>
      </c>
      <c r="AC41" s="75">
        <f ca="1">SMALL('Analysis Result Matrix'!AD$3:AD$52,1)</f>
        <v>0</v>
      </c>
      <c r="AD41" s="75">
        <f ca="1">SMALL('Analysis Result Matrix'!AE$3:AE$52,1)</f>
        <v>0</v>
      </c>
      <c r="AE41" s="75">
        <f ca="1">SMALL('Analysis Result Matrix'!AF$3:AF$52,1)</f>
        <v>0</v>
      </c>
      <c r="AF41" s="75">
        <f ca="1">SMALL('Analysis Result Matrix'!AG$3:AG$52,1)</f>
        <v>0</v>
      </c>
      <c r="AG41" s="75">
        <f ca="1">SMALL('Analysis Result Matrix'!AH$3:AH$52,1)</f>
        <v>0</v>
      </c>
      <c r="AH41" s="75">
        <f ca="1">SMALL('Analysis Result Matrix'!AI$3:AI$52,1)</f>
        <v>0</v>
      </c>
      <c r="AI41" s="75">
        <f ca="1">SMALL('Analysis Result Matrix'!AJ$3:AJ$52,1)</f>
        <v>0</v>
      </c>
      <c r="AJ41" s="75">
        <f ca="1">SMALL('Analysis Result Matrix'!AK$3:AK$52,1)</f>
        <v>0</v>
      </c>
      <c r="AK41" s="75">
        <f ca="1">SMALL('Analysis Result Matrix'!AL$3:AL$52,1)</f>
        <v>0</v>
      </c>
      <c r="AL41" s="75">
        <f ca="1">SMALL('Analysis Result Matrix'!AM$3:AM$52,1)</f>
        <v>0</v>
      </c>
      <c r="AM41" s="75">
        <f ca="1">SMALL('Analysis Result Matrix'!AN$3:AN$52,1)</f>
        <v>0</v>
      </c>
      <c r="AN41" s="75">
        <f ca="1">SMALL('Analysis Result Matrix'!AO$3:AO$52,1)</f>
        <v>0</v>
      </c>
      <c r="AO41" s="75">
        <f ca="1">SMALL('Analysis Result Matrix'!AP$3:AP$52,1)</f>
        <v>0</v>
      </c>
      <c r="AP41" s="75">
        <f ca="1">SMALL('Analysis Result Matrix'!AQ$3:AQ$52,1)</f>
        <v>0</v>
      </c>
      <c r="AR41" s="94" t="str">
        <f ca="1"/>
        <v>Indicator 37</v>
      </c>
      <c r="AS41" s="7">
        <f ca="1"/>
        <v>0</v>
      </c>
      <c r="AT41" s="9">
        <f ca="1"/>
        <v>0</v>
      </c>
      <c r="AU41" s="9">
        <f ca="1"/>
        <v>0</v>
      </c>
    </row>
    <row r="42" spans="1:47" ht="30" thickTop="1" thickBot="1" x14ac:dyDescent="0.35">
      <c r="A42" s="23" t="s">
        <v>61</v>
      </c>
      <c r="B42" s="23">
        <v>2</v>
      </c>
      <c r="C42" s="75">
        <f ca="1">SMALL('Analysis Result Matrix'!D$3:D$52,2)</f>
        <v>0</v>
      </c>
      <c r="D42" s="75">
        <f ca="1">SMALL('Analysis Result Matrix'!E$3:E$52,2)</f>
        <v>0</v>
      </c>
      <c r="E42" s="75">
        <f ca="1">SMALL('Analysis Result Matrix'!F$3:F$52,2)</f>
        <v>0</v>
      </c>
      <c r="F42" s="75">
        <f ca="1">SMALL('Analysis Result Matrix'!G$3:G$52,2)</f>
        <v>0</v>
      </c>
      <c r="G42" s="75">
        <f ca="1">SMALL('Analysis Result Matrix'!H$3:H$52,2)</f>
        <v>0</v>
      </c>
      <c r="H42" s="75">
        <f ca="1">SMALL('Analysis Result Matrix'!I$3:I$52,2)</f>
        <v>0</v>
      </c>
      <c r="I42" s="75">
        <f ca="1">SMALL('Analysis Result Matrix'!J$3:J$52,2)</f>
        <v>0</v>
      </c>
      <c r="J42" s="75">
        <f ca="1">SMALL('Analysis Result Matrix'!K$3:K$52,2)</f>
        <v>0</v>
      </c>
      <c r="K42" s="75">
        <f ca="1">SMALL('Analysis Result Matrix'!L$3:L$52,2)</f>
        <v>0</v>
      </c>
      <c r="L42" s="75">
        <f ca="1">SMALL('Analysis Result Matrix'!M$3:M$52,2)</f>
        <v>0</v>
      </c>
      <c r="M42" s="75">
        <f ca="1">SMALL('Analysis Result Matrix'!N$3:N$52,2)</f>
        <v>0</v>
      </c>
      <c r="N42" s="75">
        <f ca="1">SMALL('Analysis Result Matrix'!O$3:O$52,2)</f>
        <v>0</v>
      </c>
      <c r="O42" s="75">
        <f ca="1">SMALL('Analysis Result Matrix'!P$3:P$52,2)</f>
        <v>0</v>
      </c>
      <c r="P42" s="75">
        <f ca="1">SMALL('Analysis Result Matrix'!Q$3:Q$52,2)</f>
        <v>0</v>
      </c>
      <c r="Q42" s="75">
        <f ca="1">SMALL('Analysis Result Matrix'!R$3:R$52,2)</f>
        <v>0</v>
      </c>
      <c r="R42" s="75">
        <f ca="1">SMALL('Analysis Result Matrix'!S$3:S$52,2)</f>
        <v>0</v>
      </c>
      <c r="S42" s="75">
        <f ca="1">SMALL('Analysis Result Matrix'!T$3:T$52,2)</f>
        <v>0</v>
      </c>
      <c r="T42" s="75">
        <f ca="1">SMALL('Analysis Result Matrix'!U$3:U$52,2)</f>
        <v>0</v>
      </c>
      <c r="U42" s="75">
        <f ca="1">SMALL('Analysis Result Matrix'!V$3:V$52,2)</f>
        <v>0</v>
      </c>
      <c r="V42" s="75">
        <f ca="1">SMALL('Analysis Result Matrix'!W$3:W$52,2)</f>
        <v>0</v>
      </c>
      <c r="W42" s="75">
        <f ca="1">SMALL('Analysis Result Matrix'!X$3:X$52,2)</f>
        <v>0</v>
      </c>
      <c r="X42" s="75">
        <f ca="1">SMALL('Analysis Result Matrix'!Y$3:Y$52,2)</f>
        <v>0</v>
      </c>
      <c r="Y42" s="75">
        <f ca="1">SMALL('Analysis Result Matrix'!Z$3:Z$52,2)</f>
        <v>0</v>
      </c>
      <c r="Z42" s="75">
        <f ca="1">SMALL('Analysis Result Matrix'!AA$3:AA$52,2)</f>
        <v>0</v>
      </c>
      <c r="AA42" s="75">
        <f ca="1">SMALL('Analysis Result Matrix'!AB$3:AB$52,2)</f>
        <v>0</v>
      </c>
      <c r="AB42" s="75">
        <f ca="1">SMALL('Analysis Result Matrix'!AC$3:AC$52,2)</f>
        <v>0</v>
      </c>
      <c r="AC42" s="75">
        <f ca="1">SMALL('Analysis Result Matrix'!AD$3:AD$52,2)</f>
        <v>0</v>
      </c>
      <c r="AD42" s="75">
        <f ca="1">SMALL('Analysis Result Matrix'!AE$3:AE$52,2)</f>
        <v>0</v>
      </c>
      <c r="AE42" s="75">
        <f ca="1">SMALL('Analysis Result Matrix'!AF$3:AF$52,2)</f>
        <v>0</v>
      </c>
      <c r="AF42" s="75">
        <f ca="1">SMALL('Analysis Result Matrix'!AG$3:AG$52,2)</f>
        <v>0</v>
      </c>
      <c r="AG42" s="75">
        <f ca="1">SMALL('Analysis Result Matrix'!AH$3:AH$52,2)</f>
        <v>0</v>
      </c>
      <c r="AH42" s="75">
        <f ca="1">SMALL('Analysis Result Matrix'!AI$3:AI$52,2)</f>
        <v>0</v>
      </c>
      <c r="AI42" s="75">
        <f ca="1">SMALL('Analysis Result Matrix'!AJ$3:AJ$52,2)</f>
        <v>0</v>
      </c>
      <c r="AJ42" s="75">
        <f ca="1">SMALL('Analysis Result Matrix'!AK$3:AK$52,2)</f>
        <v>0</v>
      </c>
      <c r="AK42" s="75">
        <f ca="1">SMALL('Analysis Result Matrix'!AL$3:AL$52,2)</f>
        <v>0</v>
      </c>
      <c r="AL42" s="75">
        <f ca="1">SMALL('Analysis Result Matrix'!AM$3:AM$52,2)</f>
        <v>0</v>
      </c>
      <c r="AM42" s="75">
        <f ca="1">SMALL('Analysis Result Matrix'!AN$3:AN$52,2)</f>
        <v>0</v>
      </c>
      <c r="AN42" s="75">
        <f ca="1">SMALL('Analysis Result Matrix'!AO$3:AO$52,2)</f>
        <v>0</v>
      </c>
      <c r="AO42" s="75">
        <f ca="1">SMALL('Analysis Result Matrix'!AP$3:AP$52,2)</f>
        <v>0</v>
      </c>
      <c r="AP42" s="75">
        <f ca="1">SMALL('Analysis Result Matrix'!AQ$3:AQ$52,2)</f>
        <v>0</v>
      </c>
      <c r="AR42" s="94" t="str">
        <f ca="1"/>
        <v>Indicator 38</v>
      </c>
      <c r="AS42" s="7">
        <f ca="1"/>
        <v>0</v>
      </c>
      <c r="AT42" s="9">
        <f ca="1"/>
        <v>0</v>
      </c>
      <c r="AU42" s="9">
        <f ca="1"/>
        <v>0</v>
      </c>
    </row>
    <row r="43" spans="1:47" ht="30" thickTop="1" thickBot="1" x14ac:dyDescent="0.35">
      <c r="A43" s="23" t="s">
        <v>62</v>
      </c>
      <c r="B43" s="23">
        <v>3</v>
      </c>
      <c r="C43" s="75">
        <f ca="1">SMALL('Analysis Result Matrix'!D$3:D$52,3)</f>
        <v>0</v>
      </c>
      <c r="D43" s="75">
        <f ca="1">SMALL('Analysis Result Matrix'!E$3:E$52,3)</f>
        <v>0</v>
      </c>
      <c r="E43" s="75">
        <f ca="1">SMALL('Analysis Result Matrix'!F$3:F$52,3)</f>
        <v>0</v>
      </c>
      <c r="F43" s="75">
        <f ca="1">SMALL('Analysis Result Matrix'!G$3:G$52,3)</f>
        <v>0</v>
      </c>
      <c r="G43" s="75">
        <f ca="1">SMALL('Analysis Result Matrix'!H$3:H$52,3)</f>
        <v>0</v>
      </c>
      <c r="H43" s="75">
        <f ca="1">SMALL('Analysis Result Matrix'!I$3:I$52,3)</f>
        <v>0</v>
      </c>
      <c r="I43" s="75">
        <f ca="1">SMALL('Analysis Result Matrix'!J$3:J$52,3)</f>
        <v>0</v>
      </c>
      <c r="J43" s="75">
        <f ca="1">SMALL('Analysis Result Matrix'!K$3:K$52,3)</f>
        <v>0</v>
      </c>
      <c r="K43" s="75">
        <f ca="1">SMALL('Analysis Result Matrix'!L$3:L$52,3)</f>
        <v>0</v>
      </c>
      <c r="L43" s="75">
        <f ca="1">SMALL('Analysis Result Matrix'!M$3:M$52,3)</f>
        <v>0</v>
      </c>
      <c r="M43" s="75">
        <f ca="1">SMALL('Analysis Result Matrix'!N$3:N$52,3)</f>
        <v>0</v>
      </c>
      <c r="N43" s="75">
        <f ca="1">SMALL('Analysis Result Matrix'!O$3:O$52,3)</f>
        <v>0</v>
      </c>
      <c r="O43" s="75">
        <f ca="1">SMALL('Analysis Result Matrix'!P$3:P$52,3)</f>
        <v>0</v>
      </c>
      <c r="P43" s="75">
        <f ca="1">SMALL('Analysis Result Matrix'!Q$3:Q$52,3)</f>
        <v>0</v>
      </c>
      <c r="Q43" s="75">
        <f ca="1">SMALL('Analysis Result Matrix'!R$3:R$52,3)</f>
        <v>0</v>
      </c>
      <c r="R43" s="75">
        <f ca="1">SMALL('Analysis Result Matrix'!S$3:S$52,3)</f>
        <v>0</v>
      </c>
      <c r="S43" s="75">
        <f ca="1">SMALL('Analysis Result Matrix'!T$3:T$52,3)</f>
        <v>0</v>
      </c>
      <c r="T43" s="75">
        <f ca="1">SMALL('Analysis Result Matrix'!U$3:U$52,3)</f>
        <v>0</v>
      </c>
      <c r="U43" s="75">
        <f ca="1">SMALL('Analysis Result Matrix'!V$3:V$52,3)</f>
        <v>0</v>
      </c>
      <c r="V43" s="75">
        <f ca="1">SMALL('Analysis Result Matrix'!W$3:W$52,3)</f>
        <v>0</v>
      </c>
      <c r="W43" s="75">
        <f ca="1">SMALL('Analysis Result Matrix'!X$3:X$52,3)</f>
        <v>0</v>
      </c>
      <c r="X43" s="75">
        <f ca="1">SMALL('Analysis Result Matrix'!Y$3:Y$52,3)</f>
        <v>0</v>
      </c>
      <c r="Y43" s="75">
        <f ca="1">SMALL('Analysis Result Matrix'!Z$3:Z$52,3)</f>
        <v>0</v>
      </c>
      <c r="Z43" s="75">
        <f ca="1">SMALL('Analysis Result Matrix'!AA$3:AA$52,3)</f>
        <v>0</v>
      </c>
      <c r="AA43" s="75">
        <f ca="1">SMALL('Analysis Result Matrix'!AB$3:AB$52,3)</f>
        <v>0</v>
      </c>
      <c r="AB43" s="75">
        <f ca="1">SMALL('Analysis Result Matrix'!AC$3:AC$52,3)</f>
        <v>0</v>
      </c>
      <c r="AC43" s="75">
        <f ca="1">SMALL('Analysis Result Matrix'!AD$3:AD$52,3)</f>
        <v>0</v>
      </c>
      <c r="AD43" s="75">
        <f ca="1">SMALL('Analysis Result Matrix'!AE$3:AE$52,3)</f>
        <v>0</v>
      </c>
      <c r="AE43" s="75">
        <f ca="1">SMALL('Analysis Result Matrix'!AF$3:AF$52,3)</f>
        <v>0</v>
      </c>
      <c r="AF43" s="75">
        <f ca="1">SMALL('Analysis Result Matrix'!AG$3:AG$52,3)</f>
        <v>0</v>
      </c>
      <c r="AG43" s="75">
        <f ca="1">SMALL('Analysis Result Matrix'!AH$3:AH$52,3)</f>
        <v>0</v>
      </c>
      <c r="AH43" s="75">
        <f ca="1">SMALL('Analysis Result Matrix'!AI$3:AI$52,3)</f>
        <v>0</v>
      </c>
      <c r="AI43" s="75">
        <f ca="1">SMALL('Analysis Result Matrix'!AJ$3:AJ$52,3)</f>
        <v>0</v>
      </c>
      <c r="AJ43" s="75">
        <f ca="1">SMALL('Analysis Result Matrix'!AK$3:AK$52,3)</f>
        <v>0</v>
      </c>
      <c r="AK43" s="75">
        <f ca="1">SMALL('Analysis Result Matrix'!AL$3:AL$52,3)</f>
        <v>0</v>
      </c>
      <c r="AL43" s="75">
        <f ca="1">SMALL('Analysis Result Matrix'!AM$3:AM$52,3)</f>
        <v>0</v>
      </c>
      <c r="AM43" s="75">
        <f ca="1">SMALL('Analysis Result Matrix'!AN$3:AN$52,3)</f>
        <v>0</v>
      </c>
      <c r="AN43" s="75">
        <f ca="1">SMALL('Analysis Result Matrix'!AO$3:AO$52,3)</f>
        <v>0</v>
      </c>
      <c r="AO43" s="75">
        <f ca="1">SMALL('Analysis Result Matrix'!AP$3:AP$52,3)</f>
        <v>0</v>
      </c>
      <c r="AP43" s="75">
        <f ca="1">SMALL('Analysis Result Matrix'!AQ$3:AQ$52,3)</f>
        <v>0</v>
      </c>
      <c r="AR43" s="94" t="str">
        <f ca="1"/>
        <v>Indicator 39</v>
      </c>
      <c r="AS43" s="7">
        <f ca="1"/>
        <v>0</v>
      </c>
      <c r="AT43" s="9">
        <f ca="1"/>
        <v>0</v>
      </c>
      <c r="AU43" s="9">
        <f ca="1"/>
        <v>0</v>
      </c>
    </row>
    <row r="44" spans="1:47" ht="30" thickTop="1" thickBot="1" x14ac:dyDescent="0.35">
      <c r="A44" s="23" t="s">
        <v>69</v>
      </c>
      <c r="B44" s="23">
        <v>4</v>
      </c>
      <c r="C44" s="75">
        <f ca="1">SMALL('Analysis Result Matrix'!D$3:D$52,4)</f>
        <v>0</v>
      </c>
      <c r="D44" s="75">
        <f ca="1">SMALL('Analysis Result Matrix'!E$3:E$52,4)</f>
        <v>0</v>
      </c>
      <c r="E44" s="75">
        <f ca="1">SMALL('Analysis Result Matrix'!F$3:F$52,4)</f>
        <v>0</v>
      </c>
      <c r="F44" s="75">
        <f ca="1">SMALL('Analysis Result Matrix'!G$3:G$52,4)</f>
        <v>0</v>
      </c>
      <c r="G44" s="75">
        <f ca="1">SMALL('Analysis Result Matrix'!H$3:H$52,4)</f>
        <v>0</v>
      </c>
      <c r="H44" s="75">
        <f ca="1">SMALL('Analysis Result Matrix'!I$3:I$52,4)</f>
        <v>0</v>
      </c>
      <c r="I44" s="75">
        <f ca="1">SMALL('Analysis Result Matrix'!J$3:J$52,4)</f>
        <v>0</v>
      </c>
      <c r="J44" s="75">
        <f ca="1">SMALL('Analysis Result Matrix'!K$3:K$52,4)</f>
        <v>0</v>
      </c>
      <c r="K44" s="75">
        <f ca="1">SMALL('Analysis Result Matrix'!L$3:L$52,4)</f>
        <v>0</v>
      </c>
      <c r="L44" s="75">
        <f ca="1">SMALL('Analysis Result Matrix'!M$3:M$52,4)</f>
        <v>0</v>
      </c>
      <c r="M44" s="75">
        <f ca="1">SMALL('Analysis Result Matrix'!N$3:N$52,4)</f>
        <v>0</v>
      </c>
      <c r="N44" s="75">
        <f ca="1">SMALL('Analysis Result Matrix'!O$3:O$52,4)</f>
        <v>0</v>
      </c>
      <c r="O44" s="75">
        <f ca="1">SMALL('Analysis Result Matrix'!P$3:P$52,4)</f>
        <v>0</v>
      </c>
      <c r="P44" s="75">
        <f ca="1">SMALL('Analysis Result Matrix'!Q$3:Q$52,4)</f>
        <v>0</v>
      </c>
      <c r="Q44" s="75">
        <f ca="1">SMALL('Analysis Result Matrix'!R$3:R$52,4)</f>
        <v>0</v>
      </c>
      <c r="R44" s="75">
        <f ca="1">SMALL('Analysis Result Matrix'!S$3:S$52,4)</f>
        <v>0</v>
      </c>
      <c r="S44" s="75">
        <f ca="1">SMALL('Analysis Result Matrix'!T$3:T$52,4)</f>
        <v>0</v>
      </c>
      <c r="T44" s="75">
        <f ca="1">SMALL('Analysis Result Matrix'!U$3:U$52,4)</f>
        <v>0</v>
      </c>
      <c r="U44" s="75">
        <f ca="1">SMALL('Analysis Result Matrix'!V$3:V$52,4)</f>
        <v>0</v>
      </c>
      <c r="V44" s="75">
        <f ca="1">SMALL('Analysis Result Matrix'!W$3:W$52,4)</f>
        <v>0</v>
      </c>
      <c r="W44" s="75">
        <f ca="1">SMALL('Analysis Result Matrix'!X$3:X$52,4)</f>
        <v>0</v>
      </c>
      <c r="X44" s="75">
        <f ca="1">SMALL('Analysis Result Matrix'!Y$3:Y$52,4)</f>
        <v>0</v>
      </c>
      <c r="Y44" s="75">
        <f ca="1">SMALL('Analysis Result Matrix'!Z$3:Z$52,4)</f>
        <v>0</v>
      </c>
      <c r="Z44" s="75">
        <f ca="1">SMALL('Analysis Result Matrix'!AA$3:AA$52,4)</f>
        <v>0</v>
      </c>
      <c r="AA44" s="75">
        <f ca="1">SMALL('Analysis Result Matrix'!AB$3:AB$52,4)</f>
        <v>0</v>
      </c>
      <c r="AB44" s="75">
        <f ca="1">SMALL('Analysis Result Matrix'!AC$3:AC$52,4)</f>
        <v>0</v>
      </c>
      <c r="AC44" s="75">
        <f ca="1">SMALL('Analysis Result Matrix'!AD$3:AD$52,4)</f>
        <v>0</v>
      </c>
      <c r="AD44" s="75">
        <f ca="1">SMALL('Analysis Result Matrix'!AE$3:AE$52,4)</f>
        <v>0</v>
      </c>
      <c r="AE44" s="75">
        <f ca="1">SMALL('Analysis Result Matrix'!AF$3:AF$52,4)</f>
        <v>0</v>
      </c>
      <c r="AF44" s="75">
        <f ca="1">SMALL('Analysis Result Matrix'!AG$3:AG$52,4)</f>
        <v>0</v>
      </c>
      <c r="AG44" s="75">
        <f ca="1">SMALL('Analysis Result Matrix'!AH$3:AH$52,4)</f>
        <v>0</v>
      </c>
      <c r="AH44" s="75">
        <f ca="1">SMALL('Analysis Result Matrix'!AI$3:AI$52,4)</f>
        <v>0</v>
      </c>
      <c r="AI44" s="75">
        <f ca="1">SMALL('Analysis Result Matrix'!AJ$3:AJ$52,4)</f>
        <v>0</v>
      </c>
      <c r="AJ44" s="75">
        <f ca="1">SMALL('Analysis Result Matrix'!AK$3:AK$52,4)</f>
        <v>0</v>
      </c>
      <c r="AK44" s="75">
        <f ca="1">SMALL('Analysis Result Matrix'!AL$3:AL$52,4)</f>
        <v>0</v>
      </c>
      <c r="AL44" s="75">
        <f ca="1">SMALL('Analysis Result Matrix'!AM$3:AM$52,4)</f>
        <v>0</v>
      </c>
      <c r="AM44" s="75">
        <f ca="1">SMALL('Analysis Result Matrix'!AN$3:AN$52,4)</f>
        <v>0</v>
      </c>
      <c r="AN44" s="75">
        <f ca="1">SMALL('Analysis Result Matrix'!AO$3:AO$52,4)</f>
        <v>0</v>
      </c>
      <c r="AO44" s="75">
        <f ca="1">SMALL('Analysis Result Matrix'!AP$3:AP$52,4)</f>
        <v>0</v>
      </c>
      <c r="AP44" s="75">
        <f ca="1">SMALL('Analysis Result Matrix'!AQ$3:AQ$52,4)</f>
        <v>0</v>
      </c>
      <c r="AR44" s="94" t="str">
        <f ca="1"/>
        <v>Indicator 40</v>
      </c>
      <c r="AS44" s="7">
        <f ca="1"/>
        <v>0</v>
      </c>
      <c r="AT44" s="9">
        <f ca="1"/>
        <v>0</v>
      </c>
      <c r="AU44" s="9">
        <f ca="1"/>
        <v>0</v>
      </c>
    </row>
    <row r="45" spans="1:47" ht="30" thickTop="1" thickBot="1" x14ac:dyDescent="0.35">
      <c r="A45" s="23" t="s">
        <v>70</v>
      </c>
      <c r="B45" s="23">
        <v>5</v>
      </c>
      <c r="C45" s="75">
        <f ca="1">SMALL('Analysis Result Matrix'!D$3:D$52,5)</f>
        <v>0</v>
      </c>
      <c r="D45" s="75">
        <f ca="1">SMALL('Analysis Result Matrix'!E$3:E$52,5)</f>
        <v>0</v>
      </c>
      <c r="E45" s="75">
        <f ca="1">SMALL('Analysis Result Matrix'!F$3:F$52,5)</f>
        <v>0</v>
      </c>
      <c r="F45" s="75">
        <f ca="1">SMALL('Analysis Result Matrix'!G$3:G$52,5)</f>
        <v>0</v>
      </c>
      <c r="G45" s="75">
        <f ca="1">SMALL('Analysis Result Matrix'!H$3:H$52,5)</f>
        <v>0</v>
      </c>
      <c r="H45" s="75">
        <f ca="1">SMALL('Analysis Result Matrix'!I$3:I$52,5)</f>
        <v>0</v>
      </c>
      <c r="I45" s="75">
        <f ca="1">SMALL('Analysis Result Matrix'!J$3:J$52,5)</f>
        <v>0</v>
      </c>
      <c r="J45" s="75">
        <f ca="1">SMALL('Analysis Result Matrix'!K$3:K$52,5)</f>
        <v>0</v>
      </c>
      <c r="K45" s="75">
        <f ca="1">SMALL('Analysis Result Matrix'!L$3:L$52,5)</f>
        <v>0</v>
      </c>
      <c r="L45" s="75">
        <f ca="1">SMALL('Analysis Result Matrix'!M$3:M$52,5)</f>
        <v>0</v>
      </c>
      <c r="M45" s="75">
        <f ca="1">SMALL('Analysis Result Matrix'!N$3:N$52,5)</f>
        <v>0</v>
      </c>
      <c r="N45" s="75">
        <f ca="1">SMALL('Analysis Result Matrix'!O$3:O$52,5)</f>
        <v>0</v>
      </c>
      <c r="O45" s="75">
        <f ca="1">SMALL('Analysis Result Matrix'!P$3:P$52,5)</f>
        <v>0</v>
      </c>
      <c r="P45" s="75">
        <f ca="1">SMALL('Analysis Result Matrix'!Q$3:Q$52,5)</f>
        <v>0</v>
      </c>
      <c r="Q45" s="75">
        <f ca="1">SMALL('Analysis Result Matrix'!R$3:R$52,5)</f>
        <v>0</v>
      </c>
      <c r="R45" s="75">
        <f ca="1">SMALL('Analysis Result Matrix'!S$3:S$52,5)</f>
        <v>0</v>
      </c>
      <c r="S45" s="75">
        <f ca="1">SMALL('Analysis Result Matrix'!T$3:T$52,5)</f>
        <v>0</v>
      </c>
      <c r="T45" s="75">
        <f ca="1">SMALL('Analysis Result Matrix'!U$3:U$52,5)</f>
        <v>0</v>
      </c>
      <c r="U45" s="75">
        <f ca="1">SMALL('Analysis Result Matrix'!V$3:V$52,5)</f>
        <v>0</v>
      </c>
      <c r="V45" s="75">
        <f ca="1">SMALL('Analysis Result Matrix'!W$3:W$52,5)</f>
        <v>0</v>
      </c>
      <c r="W45" s="75">
        <f ca="1">SMALL('Analysis Result Matrix'!X$3:X$52,5)</f>
        <v>0</v>
      </c>
      <c r="X45" s="75">
        <f ca="1">SMALL('Analysis Result Matrix'!Y$3:Y$52,5)</f>
        <v>0</v>
      </c>
      <c r="Y45" s="75">
        <f ca="1">SMALL('Analysis Result Matrix'!Z$3:Z$52,5)</f>
        <v>0</v>
      </c>
      <c r="Z45" s="75">
        <f ca="1">SMALL('Analysis Result Matrix'!AA$3:AA$52,5)</f>
        <v>0</v>
      </c>
      <c r="AA45" s="75">
        <f ca="1">SMALL('Analysis Result Matrix'!AB$3:AB$52,5)</f>
        <v>0</v>
      </c>
      <c r="AB45" s="75">
        <f ca="1">SMALL('Analysis Result Matrix'!AC$3:AC$52,5)</f>
        <v>0</v>
      </c>
      <c r="AC45" s="75">
        <f ca="1">SMALL('Analysis Result Matrix'!AD$3:AD$52,5)</f>
        <v>0</v>
      </c>
      <c r="AD45" s="75">
        <f ca="1">SMALL('Analysis Result Matrix'!AE$3:AE$52,5)</f>
        <v>0</v>
      </c>
      <c r="AE45" s="75">
        <f ca="1">SMALL('Analysis Result Matrix'!AF$3:AF$52,5)</f>
        <v>0</v>
      </c>
      <c r="AF45" s="75">
        <f ca="1">SMALL('Analysis Result Matrix'!AG$3:AG$52,5)</f>
        <v>0</v>
      </c>
      <c r="AG45" s="75">
        <f ca="1">SMALL('Analysis Result Matrix'!AH$3:AH$52,5)</f>
        <v>0</v>
      </c>
      <c r="AH45" s="75">
        <f ca="1">SMALL('Analysis Result Matrix'!AI$3:AI$52,5)</f>
        <v>0</v>
      </c>
      <c r="AI45" s="75">
        <f ca="1">SMALL('Analysis Result Matrix'!AJ$3:AJ$52,5)</f>
        <v>0</v>
      </c>
      <c r="AJ45" s="75">
        <f ca="1">SMALL('Analysis Result Matrix'!AK$3:AK$52,5)</f>
        <v>0</v>
      </c>
      <c r="AK45" s="75">
        <f ca="1">SMALL('Analysis Result Matrix'!AL$3:AL$52,5)</f>
        <v>0</v>
      </c>
      <c r="AL45" s="75">
        <f ca="1">SMALL('Analysis Result Matrix'!AM$3:AM$52,5)</f>
        <v>0</v>
      </c>
      <c r="AM45" s="75">
        <f ca="1">SMALL('Analysis Result Matrix'!AN$3:AN$52,5)</f>
        <v>0</v>
      </c>
      <c r="AN45" s="75">
        <f ca="1">SMALL('Analysis Result Matrix'!AO$3:AO$52,5)</f>
        <v>0</v>
      </c>
      <c r="AO45" s="75">
        <f ca="1">SMALL('Analysis Result Matrix'!AP$3:AP$52,5)</f>
        <v>0</v>
      </c>
      <c r="AP45" s="75">
        <f ca="1">SMALL('Analysis Result Matrix'!AQ$3:AQ$52,5)</f>
        <v>0</v>
      </c>
    </row>
    <row r="46" spans="1:47" ht="15" thickTop="1" x14ac:dyDescent="0.3">
      <c r="A46" s="40"/>
      <c r="B46" s="42"/>
      <c r="C46" s="40"/>
      <c r="D46" s="40"/>
      <c r="E46" s="14"/>
      <c r="F46" s="41"/>
      <c r="G46" s="15"/>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row>
    <row r="47" spans="1:47" ht="15" thickBot="1" x14ac:dyDescent="0.35">
      <c r="C47" s="172" t="s">
        <v>77</v>
      </c>
      <c r="D47" s="172"/>
      <c r="E47" s="172"/>
      <c r="F47" s="172"/>
      <c r="G47" s="172"/>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row>
    <row r="48" spans="1:47" ht="15.6" thickTop="1" thickBot="1" x14ac:dyDescent="0.35">
      <c r="A48" s="73" t="s">
        <v>53</v>
      </c>
      <c r="B48" s="73"/>
      <c r="C48" s="23" t="str">
        <f>C20</f>
        <v>Economic Revenue</v>
      </c>
      <c r="D48" s="23" t="str">
        <f>D20</f>
        <v>Biodiversity</v>
      </c>
      <c r="E48" s="23" t="str">
        <f>E20</f>
        <v>Legitimacy of MPA Policy</v>
      </c>
      <c r="F48" s="23" t="str">
        <f>F20</f>
        <v>Example Worst Risk high uncertainty</v>
      </c>
      <c r="G48" s="23" t="str">
        <f>G20</f>
        <v>Example least risk low uncertainty</v>
      </c>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row>
    <row r="49" spans="1:48" ht="30" thickTop="1" thickBot="1" x14ac:dyDescent="0.35">
      <c r="A49" s="23" t="s">
        <v>63</v>
      </c>
      <c r="B49" s="23">
        <v>1</v>
      </c>
      <c r="C49" s="75" t="str" cm="1">
        <f t="array" aca="1" ref="C49" ca="1">INDEX('Admin Output Explanation'!C$3:C$252,MATCH(1, (C7='Admin Impact Weight Matrix'!$A$4:$A$253)*(C21='Admin Output Explanation'!$B$3:$B$252),0))</f>
        <v>Explanation Economic Vs Shipping 1</v>
      </c>
      <c r="D49" s="75" t="str" cm="1">
        <f t="array" aca="1" ref="D49" ca="1">INDEX('Admin Output Explanation'!D$3:D$252,MATCH(1, (D7='Admin Impact Weight Matrix'!$A$4:$A$253)*(D21='Admin Output Explanation'!$B$3:$B$252),0))</f>
        <v>Explanation Biodiv. VS Key Fishing Ground 5</v>
      </c>
      <c r="E49" s="75" t="str" cm="1">
        <f t="array" aca="1" ref="E49" ca="1">INDEX('Admin Output Explanation'!E$3:E$252,MATCH(1, (E7='Admin Impact Weight Matrix'!$A$4:$A$253)*(E21='Admin Output Explanation'!$B$3:$B$252),0))</f>
        <v>Explanation Var III Vs Shipping 1</v>
      </c>
      <c r="F49" s="75" t="str" cm="1">
        <f t="array" aca="1" ref="F49" ca="1">INDEX('Admin Output Explanation'!F$3:F$252,MATCH(1, (F7='Admin Impact Weight Matrix'!$A$4:$A$253)*(F21='Admin Output Explanation'!$B$3:$B$252),0))</f>
        <v>Explanation Var IV vs Key Fishing Ground 5</v>
      </c>
      <c r="G49" s="75" t="str" cm="1">
        <f t="array" aca="1" ref="G49" ca="1">INDEX('Admin Output Explanation'!G$3:G$252,MATCH(1, (G7='Admin Impact Weight Matrix'!$A$4:$A$253)*(G21='Admin Output Explanation'!$B$3:$B$252),0))</f>
        <v>Explanation ETC. VS Key Fishing Ground 5</v>
      </c>
      <c r="H49" s="75" cm="1">
        <f t="array" aca="1" ref="H49" ca="1">INDEX('Admin Output Explanation'!H$3:H$252,MATCH(1, (H7='Admin Impact Weight Matrix'!$A$4:$A$253)*(H21='Admin Output Explanation'!$B$3:$B$252),0))</f>
        <v>0</v>
      </c>
      <c r="I49" s="75" cm="1">
        <f t="array" aca="1" ref="I49" ca="1">INDEX('Admin Output Explanation'!I$3:I$252,MATCH(1, (I7='Admin Impact Weight Matrix'!$A$4:$A$253)*(I21='Admin Output Explanation'!$B$3:$B$252),0))</f>
        <v>0</v>
      </c>
      <c r="J49" s="75" cm="1">
        <f t="array" aca="1" ref="J49" ca="1">INDEX('Admin Output Explanation'!J$3:J$252,MATCH(1, (J7='Admin Impact Weight Matrix'!$A$4:$A$253)*(J21='Admin Output Explanation'!$B$3:$B$252),0))</f>
        <v>0</v>
      </c>
      <c r="K49" s="75" cm="1">
        <f t="array" aca="1" ref="K49" ca="1">INDEX('Admin Output Explanation'!K$3:K$252,MATCH(1, (K7='Admin Impact Weight Matrix'!$A$4:$A$253)*(K21='Admin Output Explanation'!$B$3:$B$252),0))</f>
        <v>0</v>
      </c>
      <c r="L49" s="75" cm="1">
        <f t="array" aca="1" ref="L49" ca="1">INDEX('Admin Output Explanation'!L$3:L$252,MATCH(1, (L7='Admin Impact Weight Matrix'!$A$4:$A$253)*(L21='Admin Output Explanation'!$B$3:$B$252),0))</f>
        <v>0</v>
      </c>
      <c r="M49" s="75" cm="1">
        <f t="array" aca="1" ref="M49" ca="1">INDEX('Admin Output Explanation'!M$3:M$252,MATCH(1, (M7='Admin Impact Weight Matrix'!$A$4:$A$253)*(M21='Admin Output Explanation'!$B$3:$B$252),0))</f>
        <v>0</v>
      </c>
      <c r="N49" s="75" cm="1">
        <f t="array" aca="1" ref="N49" ca="1">INDEX('Admin Output Explanation'!N$3:N$252,MATCH(1, (N7='Admin Impact Weight Matrix'!$A$4:$A$253)*(N21='Admin Output Explanation'!$B$3:$B$252),0))</f>
        <v>0</v>
      </c>
      <c r="O49" s="75" cm="1">
        <f t="array" aca="1" ref="O49" ca="1">INDEX('Admin Output Explanation'!O$3:O$252,MATCH(1, (O7='Admin Impact Weight Matrix'!$A$4:$A$253)*(O21='Admin Output Explanation'!$B$3:$B$252),0))</f>
        <v>0</v>
      </c>
      <c r="P49" s="75" cm="1">
        <f t="array" aca="1" ref="P49" ca="1">INDEX('Admin Output Explanation'!P$3:P$252,MATCH(1, (P7='Admin Impact Weight Matrix'!$A$4:$A$253)*(P21='Admin Output Explanation'!$B$3:$B$252),0))</f>
        <v>0</v>
      </c>
      <c r="Q49" s="75" cm="1">
        <f t="array" aca="1" ref="Q49" ca="1">INDEX('Admin Output Explanation'!Q$3:Q$252,MATCH(1, (Q7='Admin Impact Weight Matrix'!$A$4:$A$253)*(Q21='Admin Output Explanation'!$B$3:$B$252),0))</f>
        <v>0</v>
      </c>
      <c r="R49" s="75" cm="1">
        <f t="array" aca="1" ref="R49" ca="1">INDEX('Admin Output Explanation'!R$3:R$252,MATCH(1, (R7='Admin Impact Weight Matrix'!$A$4:$A$253)*(R21='Admin Output Explanation'!$B$3:$B$252),0))</f>
        <v>0</v>
      </c>
      <c r="S49" s="75" cm="1">
        <f t="array" aca="1" ref="S49" ca="1">INDEX('Admin Output Explanation'!S$3:S$252,MATCH(1, (S7='Admin Impact Weight Matrix'!$A$4:$A$253)*(S21='Admin Output Explanation'!$B$3:$B$252),0))</f>
        <v>0</v>
      </c>
      <c r="T49" s="75" cm="1">
        <f t="array" aca="1" ref="T49" ca="1">INDEX('Admin Output Explanation'!T$3:T$252,MATCH(1, (T7='Admin Impact Weight Matrix'!$A$4:$A$253)*(T21='Admin Output Explanation'!$B$3:$B$252),0))</f>
        <v>0</v>
      </c>
      <c r="U49" s="75" cm="1">
        <f t="array" aca="1" ref="U49" ca="1">INDEX('Admin Output Explanation'!U$3:U$252,MATCH(1, (U7='Admin Impact Weight Matrix'!$A$4:$A$253)*(U21='Admin Output Explanation'!$B$3:$B$252),0))</f>
        <v>0</v>
      </c>
      <c r="V49" s="75" cm="1">
        <f t="array" aca="1" ref="V49" ca="1">INDEX('Admin Output Explanation'!V$3:V$252,MATCH(1, (V7='Admin Impact Weight Matrix'!$A$4:$A$253)*(V21='Admin Output Explanation'!$B$3:$B$252),0))</f>
        <v>0</v>
      </c>
      <c r="W49" s="75" cm="1">
        <f t="array" aca="1" ref="W49" ca="1">INDEX('Admin Output Explanation'!W$3:W$252,MATCH(1, (W7='Admin Impact Weight Matrix'!$A$4:$A$253)*(W21='Admin Output Explanation'!$B$3:$B$252),0))</f>
        <v>0</v>
      </c>
      <c r="X49" s="75" cm="1">
        <f t="array" aca="1" ref="X49" ca="1">INDEX('Admin Output Explanation'!X$3:X$252,MATCH(1, (X7='Admin Impact Weight Matrix'!$A$4:$A$253)*(X21='Admin Output Explanation'!$B$3:$B$252),0))</f>
        <v>0</v>
      </c>
      <c r="Y49" s="75" cm="1">
        <f t="array" aca="1" ref="Y49" ca="1">INDEX('Admin Output Explanation'!Y$3:Y$252,MATCH(1, (Y7='Admin Impact Weight Matrix'!$A$4:$A$253)*(Y21='Admin Output Explanation'!$B$3:$B$252),0))</f>
        <v>0</v>
      </c>
      <c r="Z49" s="75" cm="1">
        <f t="array" aca="1" ref="Z49" ca="1">INDEX('Admin Output Explanation'!Z$3:Z$252,MATCH(1, (Z7='Admin Impact Weight Matrix'!$A$4:$A$253)*(Z21='Admin Output Explanation'!$B$3:$B$252),0))</f>
        <v>0</v>
      </c>
      <c r="AA49" s="75" cm="1">
        <f t="array" aca="1" ref="AA49" ca="1">INDEX('Admin Output Explanation'!AA$3:AA$252,MATCH(1, (AA7='Admin Impact Weight Matrix'!$A$4:$A$253)*(AA21='Admin Output Explanation'!$B$3:$B$252),0))</f>
        <v>0</v>
      </c>
      <c r="AB49" s="75" cm="1">
        <f t="array" aca="1" ref="AB49" ca="1">INDEX('Admin Output Explanation'!AB$3:AB$252,MATCH(1, (AB7='Admin Impact Weight Matrix'!$A$4:$A$253)*(AB21='Admin Output Explanation'!$B$3:$B$252),0))</f>
        <v>0</v>
      </c>
      <c r="AC49" s="75" cm="1">
        <f t="array" aca="1" ref="AC49" ca="1">INDEX('Admin Output Explanation'!AC$3:AC$252,MATCH(1, (AC7='Admin Impact Weight Matrix'!$A$4:$A$253)*(AC21='Admin Output Explanation'!$B$3:$B$252),0))</f>
        <v>0</v>
      </c>
      <c r="AD49" s="75" cm="1">
        <f t="array" aca="1" ref="AD49" ca="1">INDEX('Admin Output Explanation'!AD$3:AD$252,MATCH(1, (AD7='Admin Impact Weight Matrix'!$A$4:$A$253)*(AD21='Admin Output Explanation'!$B$3:$B$252),0))</f>
        <v>0</v>
      </c>
      <c r="AE49" s="75" cm="1">
        <f t="array" aca="1" ref="AE49" ca="1">INDEX('Admin Output Explanation'!AE$3:AE$252,MATCH(1, (AE7='Admin Impact Weight Matrix'!$A$4:$A$253)*(AE21='Admin Output Explanation'!$B$3:$B$252),0))</f>
        <v>0</v>
      </c>
      <c r="AF49" s="75" cm="1">
        <f t="array" aca="1" ref="AF49" ca="1">INDEX('Admin Output Explanation'!AF$3:AF$252,MATCH(1, (AF7='Admin Impact Weight Matrix'!$A$4:$A$253)*(AF21='Admin Output Explanation'!$B$3:$B$252),0))</f>
        <v>0</v>
      </c>
      <c r="AG49" s="75" cm="1">
        <f t="array" aca="1" ref="AG49" ca="1">INDEX('Admin Output Explanation'!AG$3:AG$252,MATCH(1, (AG7='Admin Impact Weight Matrix'!$A$4:$A$253)*(AG21='Admin Output Explanation'!$B$3:$B$252),0))</f>
        <v>0</v>
      </c>
      <c r="AH49" s="75" cm="1">
        <f t="array" aca="1" ref="AH49" ca="1">INDEX('Admin Output Explanation'!AH$3:AH$252,MATCH(1, (AH7='Admin Impact Weight Matrix'!$A$4:$A$253)*(AH21='Admin Output Explanation'!$B$3:$B$252),0))</f>
        <v>0</v>
      </c>
      <c r="AI49" s="75" cm="1">
        <f t="array" aca="1" ref="AI49" ca="1">INDEX('Admin Output Explanation'!AI$3:AI$252,MATCH(1, (AI7='Admin Impact Weight Matrix'!$A$4:$A$253)*(AI21='Admin Output Explanation'!$B$3:$B$252),0))</f>
        <v>0</v>
      </c>
      <c r="AJ49" s="75" cm="1">
        <f t="array" aca="1" ref="AJ49" ca="1">INDEX('Admin Output Explanation'!AJ$3:AJ$252,MATCH(1, (AJ7='Admin Impact Weight Matrix'!$A$4:$A$253)*(AJ21='Admin Output Explanation'!$B$3:$B$252),0))</f>
        <v>0</v>
      </c>
      <c r="AK49" s="75" cm="1">
        <f t="array" aca="1" ref="AK49" ca="1">INDEX('Admin Output Explanation'!AK$3:AK$252,MATCH(1, (AK7='Admin Impact Weight Matrix'!$A$4:$A$253)*(AK21='Admin Output Explanation'!$B$3:$B$252),0))</f>
        <v>0</v>
      </c>
      <c r="AL49" s="75" cm="1">
        <f t="array" aca="1" ref="AL49" ca="1">INDEX('Admin Output Explanation'!AL$3:AL$252,MATCH(1, (AL7='Admin Impact Weight Matrix'!$A$4:$A$253)*(AL21='Admin Output Explanation'!$B$3:$B$252),0))</f>
        <v>0</v>
      </c>
      <c r="AM49" s="75" cm="1">
        <f t="array" aca="1" ref="AM49" ca="1">INDEX('Admin Output Explanation'!AM$3:AM$252,MATCH(1, (AM7='Admin Impact Weight Matrix'!$A$4:$A$253)*(AM21='Admin Output Explanation'!$B$3:$B$252),0))</f>
        <v>0</v>
      </c>
      <c r="AN49" s="75" cm="1">
        <f t="array" aca="1" ref="AN49" ca="1">INDEX('Admin Output Explanation'!AN$3:AN$252,MATCH(1, (AN7='Admin Impact Weight Matrix'!$A$4:$A$253)*(AN21='Admin Output Explanation'!$B$3:$B$252),0))</f>
        <v>0</v>
      </c>
      <c r="AO49" s="75" cm="1">
        <f t="array" aca="1" ref="AO49" ca="1">INDEX('Admin Output Explanation'!AO$3:AO$252,MATCH(1, (AO7='Admin Impact Weight Matrix'!$A$4:$A$253)*(AO21='Admin Output Explanation'!$B$3:$B$252),0))</f>
        <v>0</v>
      </c>
      <c r="AP49" s="75" cm="1">
        <f t="array" aca="1" ref="AP49" ca="1">INDEX('Admin Output Explanation'!AP$3:AP$252,MATCH(1, (AP7='Admin Impact Weight Matrix'!$A$4:$A$253)*(AP21='Admin Output Explanation'!$B$3:$B$252),0))</f>
        <v>0</v>
      </c>
      <c r="AR49" s="163" t="s">
        <v>641</v>
      </c>
      <c r="AS49" s="164"/>
      <c r="AT49" s="164"/>
      <c r="AU49" s="164"/>
      <c r="AV49" s="165"/>
    </row>
    <row r="50" spans="1:48" ht="30" thickTop="1" thickBot="1" x14ac:dyDescent="0.35">
      <c r="A50" s="23" t="s">
        <v>65</v>
      </c>
      <c r="B50" s="23">
        <v>2</v>
      </c>
      <c r="C50" s="75" t="str" cm="1">
        <f t="array" aca="1" ref="C50" ca="1">INDEX('Admin Output Explanation'!C$3:C$252,MATCH(1, (C8='Admin Impact Weight Matrix'!$A$4:$A$253)*(C22='Admin Output Explanation'!$B$3:$B$252),0))</f>
        <v>Explanation Economic Vs TourValue 2</v>
      </c>
      <c r="D50" s="75" t="str" cm="1">
        <f t="array" aca="1" ref="D50" ca="1">INDEX('Admin Output Explanation'!D$3:D$252,MATCH(1, (D8='Admin Impact Weight Matrix'!$A$4:$A$253)*(D22='Admin Output Explanation'!$B$3:$B$252),0))</f>
        <v>Explanation Biodiv Vs Upwelling 5</v>
      </c>
      <c r="E50" s="75" t="str" cm="1">
        <f t="array" aca="1" ref="E50" ca="1">INDEX('Admin Output Explanation'!E$3:E$252,MATCH(1, (E8='Admin Impact Weight Matrix'!$A$4:$A$253)*(E22='Admin Output Explanation'!$B$3:$B$252),0))</f>
        <v>Explanation Var III Vs TourValue 2</v>
      </c>
      <c r="F50" s="75" t="str" cm="1">
        <f t="array" aca="1" ref="F50" ca="1">INDEX('Admin Output Explanation'!F$3:F$252,MATCH(1, (F8='Admin Impact Weight Matrix'!$A$4:$A$253)*(F22='Admin Output Explanation'!$B$3:$B$252),0))</f>
        <v>Explanation Var IV Vs BiodiImp 4</v>
      </c>
      <c r="G50" s="75" t="str" cm="1">
        <f t="array" aca="1" ref="G50" ca="1">INDEX('Admin Output Explanation'!G$3:G$252,MATCH(1, (G8='Admin Impact Weight Matrix'!$A$4:$A$253)*(G22='Admin Output Explanation'!$B$3:$B$252),0))</f>
        <v>Explanation ETC Vs BiodiImp 4</v>
      </c>
      <c r="H50" s="75" cm="1">
        <f t="array" aca="1" ref="H50" ca="1">INDEX('Admin Output Explanation'!H$3:H$252,MATCH(1, (H8='Admin Impact Weight Matrix'!$A$4:$A$253)*(H22='Admin Output Explanation'!$B$3:$B$252),0))</f>
        <v>0</v>
      </c>
      <c r="I50" s="75" cm="1">
        <f t="array" aca="1" ref="I50" ca="1">INDEX('Admin Output Explanation'!I$3:I$252,MATCH(1, (I8='Admin Impact Weight Matrix'!$A$4:$A$253)*(I22='Admin Output Explanation'!$B$3:$B$252),0))</f>
        <v>0</v>
      </c>
      <c r="J50" s="75" cm="1">
        <f t="array" aca="1" ref="J50" ca="1">INDEX('Admin Output Explanation'!J$3:J$252,MATCH(1, (J8='Admin Impact Weight Matrix'!$A$4:$A$253)*(J22='Admin Output Explanation'!$B$3:$B$252),0))</f>
        <v>0</v>
      </c>
      <c r="K50" s="75" cm="1">
        <f t="array" aca="1" ref="K50" ca="1">INDEX('Admin Output Explanation'!K$3:K$252,MATCH(1, (K8='Admin Impact Weight Matrix'!$A$4:$A$253)*(K22='Admin Output Explanation'!$B$3:$B$252),0))</f>
        <v>0</v>
      </c>
      <c r="L50" s="75" cm="1">
        <f t="array" aca="1" ref="L50" ca="1">INDEX('Admin Output Explanation'!L$3:L$252,MATCH(1, (L8='Admin Impact Weight Matrix'!$A$4:$A$253)*(L22='Admin Output Explanation'!$B$3:$B$252),0))</f>
        <v>0</v>
      </c>
      <c r="M50" s="75" cm="1">
        <f t="array" aca="1" ref="M50" ca="1">INDEX('Admin Output Explanation'!M$3:M$252,MATCH(1, (M8='Admin Impact Weight Matrix'!$A$4:$A$253)*(M22='Admin Output Explanation'!$B$3:$B$252),0))</f>
        <v>0</v>
      </c>
      <c r="N50" s="75" cm="1">
        <f t="array" aca="1" ref="N50" ca="1">INDEX('Admin Output Explanation'!N$3:N$252,MATCH(1, (N8='Admin Impact Weight Matrix'!$A$4:$A$253)*(N22='Admin Output Explanation'!$B$3:$B$252),0))</f>
        <v>0</v>
      </c>
      <c r="O50" s="75" cm="1">
        <f t="array" aca="1" ref="O50" ca="1">INDEX('Admin Output Explanation'!O$3:O$252,MATCH(1, (O8='Admin Impact Weight Matrix'!$A$4:$A$253)*(O22='Admin Output Explanation'!$B$3:$B$252),0))</f>
        <v>0</v>
      </c>
      <c r="P50" s="75" cm="1">
        <f t="array" aca="1" ref="P50" ca="1">INDEX('Admin Output Explanation'!P$3:P$252,MATCH(1, (P8='Admin Impact Weight Matrix'!$A$4:$A$253)*(P22='Admin Output Explanation'!$B$3:$B$252),0))</f>
        <v>0</v>
      </c>
      <c r="Q50" s="75" cm="1">
        <f t="array" aca="1" ref="Q50" ca="1">INDEX('Admin Output Explanation'!Q$3:Q$252,MATCH(1, (Q8='Admin Impact Weight Matrix'!$A$4:$A$253)*(Q22='Admin Output Explanation'!$B$3:$B$252),0))</f>
        <v>0</v>
      </c>
      <c r="R50" s="75" cm="1">
        <f t="array" aca="1" ref="R50" ca="1">INDEX('Admin Output Explanation'!R$3:R$252,MATCH(1, (R8='Admin Impact Weight Matrix'!$A$4:$A$253)*(R22='Admin Output Explanation'!$B$3:$B$252),0))</f>
        <v>0</v>
      </c>
      <c r="S50" s="75" cm="1">
        <f t="array" aca="1" ref="S50" ca="1">INDEX('Admin Output Explanation'!S$3:S$252,MATCH(1, (S8='Admin Impact Weight Matrix'!$A$4:$A$253)*(S22='Admin Output Explanation'!$B$3:$B$252),0))</f>
        <v>0</v>
      </c>
      <c r="T50" s="75" cm="1">
        <f t="array" aca="1" ref="T50" ca="1">INDEX('Admin Output Explanation'!T$3:T$252,MATCH(1, (T8='Admin Impact Weight Matrix'!$A$4:$A$253)*(T22='Admin Output Explanation'!$B$3:$B$252),0))</f>
        <v>0</v>
      </c>
      <c r="U50" s="75" cm="1">
        <f t="array" aca="1" ref="U50" ca="1">INDEX('Admin Output Explanation'!U$3:U$252,MATCH(1, (U8='Admin Impact Weight Matrix'!$A$4:$A$253)*(U22='Admin Output Explanation'!$B$3:$B$252),0))</f>
        <v>0</v>
      </c>
      <c r="V50" s="75" cm="1">
        <f t="array" aca="1" ref="V50" ca="1">INDEX('Admin Output Explanation'!V$3:V$252,MATCH(1, (V8='Admin Impact Weight Matrix'!$A$4:$A$253)*(V22='Admin Output Explanation'!$B$3:$B$252),0))</f>
        <v>0</v>
      </c>
      <c r="W50" s="75" cm="1">
        <f t="array" aca="1" ref="W50" ca="1">INDEX('Admin Output Explanation'!W$3:W$252,MATCH(1, (W8='Admin Impact Weight Matrix'!$A$4:$A$253)*(W22='Admin Output Explanation'!$B$3:$B$252),0))</f>
        <v>0</v>
      </c>
      <c r="X50" s="75" cm="1">
        <f t="array" aca="1" ref="X50" ca="1">INDEX('Admin Output Explanation'!X$3:X$252,MATCH(1, (X8='Admin Impact Weight Matrix'!$A$4:$A$253)*(X22='Admin Output Explanation'!$B$3:$B$252),0))</f>
        <v>0</v>
      </c>
      <c r="Y50" s="75" cm="1">
        <f t="array" aca="1" ref="Y50" ca="1">INDEX('Admin Output Explanation'!Y$3:Y$252,MATCH(1, (Y8='Admin Impact Weight Matrix'!$A$4:$A$253)*(Y22='Admin Output Explanation'!$B$3:$B$252),0))</f>
        <v>0</v>
      </c>
      <c r="Z50" s="75" cm="1">
        <f t="array" aca="1" ref="Z50" ca="1">INDEX('Admin Output Explanation'!Z$3:Z$252,MATCH(1, (Z8='Admin Impact Weight Matrix'!$A$4:$A$253)*(Z22='Admin Output Explanation'!$B$3:$B$252),0))</f>
        <v>0</v>
      </c>
      <c r="AA50" s="75" cm="1">
        <f t="array" aca="1" ref="AA50" ca="1">INDEX('Admin Output Explanation'!AA$3:AA$252,MATCH(1, (AA8='Admin Impact Weight Matrix'!$A$4:$A$253)*(AA22='Admin Output Explanation'!$B$3:$B$252),0))</f>
        <v>0</v>
      </c>
      <c r="AB50" s="75" cm="1">
        <f t="array" aca="1" ref="AB50" ca="1">INDEX('Admin Output Explanation'!AB$3:AB$252,MATCH(1, (AB8='Admin Impact Weight Matrix'!$A$4:$A$253)*(AB22='Admin Output Explanation'!$B$3:$B$252),0))</f>
        <v>0</v>
      </c>
      <c r="AC50" s="75" cm="1">
        <f t="array" aca="1" ref="AC50" ca="1">INDEX('Admin Output Explanation'!AC$3:AC$252,MATCH(1, (AC8='Admin Impact Weight Matrix'!$A$4:$A$253)*(AC22='Admin Output Explanation'!$B$3:$B$252),0))</f>
        <v>0</v>
      </c>
      <c r="AD50" s="75" cm="1">
        <f t="array" aca="1" ref="AD50" ca="1">INDEX('Admin Output Explanation'!AD$3:AD$252,MATCH(1, (AD8='Admin Impact Weight Matrix'!$A$4:$A$253)*(AD22='Admin Output Explanation'!$B$3:$B$252),0))</f>
        <v>0</v>
      </c>
      <c r="AE50" s="75" cm="1">
        <f t="array" aca="1" ref="AE50" ca="1">INDEX('Admin Output Explanation'!AE$3:AE$252,MATCH(1, (AE8='Admin Impact Weight Matrix'!$A$4:$A$253)*(AE22='Admin Output Explanation'!$B$3:$B$252),0))</f>
        <v>0</v>
      </c>
      <c r="AF50" s="75" cm="1">
        <f t="array" aca="1" ref="AF50" ca="1">INDEX('Admin Output Explanation'!AF$3:AF$252,MATCH(1, (AF8='Admin Impact Weight Matrix'!$A$4:$A$253)*(AF22='Admin Output Explanation'!$B$3:$B$252),0))</f>
        <v>0</v>
      </c>
      <c r="AG50" s="75" cm="1">
        <f t="array" aca="1" ref="AG50" ca="1">INDEX('Admin Output Explanation'!AG$3:AG$252,MATCH(1, (AG8='Admin Impact Weight Matrix'!$A$4:$A$253)*(AG22='Admin Output Explanation'!$B$3:$B$252),0))</f>
        <v>0</v>
      </c>
      <c r="AH50" s="75" cm="1">
        <f t="array" aca="1" ref="AH50" ca="1">INDEX('Admin Output Explanation'!AH$3:AH$252,MATCH(1, (AH8='Admin Impact Weight Matrix'!$A$4:$A$253)*(AH22='Admin Output Explanation'!$B$3:$B$252),0))</f>
        <v>0</v>
      </c>
      <c r="AI50" s="75" cm="1">
        <f t="array" aca="1" ref="AI50" ca="1">INDEX('Admin Output Explanation'!AI$3:AI$252,MATCH(1, (AI8='Admin Impact Weight Matrix'!$A$4:$A$253)*(AI22='Admin Output Explanation'!$B$3:$B$252),0))</f>
        <v>0</v>
      </c>
      <c r="AJ50" s="75" cm="1">
        <f t="array" aca="1" ref="AJ50" ca="1">INDEX('Admin Output Explanation'!AJ$3:AJ$252,MATCH(1, (AJ8='Admin Impact Weight Matrix'!$A$4:$A$253)*(AJ22='Admin Output Explanation'!$B$3:$B$252),0))</f>
        <v>0</v>
      </c>
      <c r="AK50" s="75" cm="1">
        <f t="array" aca="1" ref="AK50" ca="1">INDEX('Admin Output Explanation'!AK$3:AK$252,MATCH(1, (AK8='Admin Impact Weight Matrix'!$A$4:$A$253)*(AK22='Admin Output Explanation'!$B$3:$B$252),0))</f>
        <v>0</v>
      </c>
      <c r="AL50" s="75" cm="1">
        <f t="array" aca="1" ref="AL50" ca="1">INDEX('Admin Output Explanation'!AL$3:AL$252,MATCH(1, (AL8='Admin Impact Weight Matrix'!$A$4:$A$253)*(AL22='Admin Output Explanation'!$B$3:$B$252),0))</f>
        <v>0</v>
      </c>
      <c r="AM50" s="75" cm="1">
        <f t="array" aca="1" ref="AM50" ca="1">INDEX('Admin Output Explanation'!AM$3:AM$252,MATCH(1, (AM8='Admin Impact Weight Matrix'!$A$4:$A$253)*(AM22='Admin Output Explanation'!$B$3:$B$252),0))</f>
        <v>0</v>
      </c>
      <c r="AN50" s="75" cm="1">
        <f t="array" aca="1" ref="AN50" ca="1">INDEX('Admin Output Explanation'!AN$3:AN$252,MATCH(1, (AN8='Admin Impact Weight Matrix'!$A$4:$A$253)*(AN22='Admin Output Explanation'!$B$3:$B$252),0))</f>
        <v>0</v>
      </c>
      <c r="AO50" s="75" cm="1">
        <f t="array" aca="1" ref="AO50" ca="1">INDEX('Admin Output Explanation'!AO$3:AO$252,MATCH(1, (AO8='Admin Impact Weight Matrix'!$A$4:$A$253)*(AO22='Admin Output Explanation'!$B$3:$B$252),0))</f>
        <v>0</v>
      </c>
      <c r="AP50" s="75" cm="1">
        <f t="array" aca="1" ref="AP50" ca="1">INDEX('Admin Output Explanation'!AP$3:AP$252,MATCH(1, (AP8='Admin Impact Weight Matrix'!$A$4:$A$253)*(AP22='Admin Output Explanation'!$B$3:$B$252),0))</f>
        <v>0</v>
      </c>
      <c r="AR50" s="166"/>
      <c r="AS50" s="167"/>
      <c r="AT50" s="167"/>
      <c r="AU50" s="167"/>
      <c r="AV50" s="168"/>
    </row>
    <row r="51" spans="1:48" ht="30" thickTop="1" thickBot="1" x14ac:dyDescent="0.35">
      <c r="A51" s="23" t="s">
        <v>66</v>
      </c>
      <c r="B51" s="23">
        <v>3</v>
      </c>
      <c r="C51" s="75" t="str" cm="1">
        <f t="array" aca="1" ref="C51" ca="1">INDEX('Admin Output Explanation'!C$3:C$252,MATCH(1, (C9='Admin Impact Weight Matrix'!$A$4:$A$253)*(C23='Admin Output Explanation'!$B$3:$B$252),0))</f>
        <v>Explanation Economic Vs Nursery 3</v>
      </c>
      <c r="D51" s="75" t="str" cm="1">
        <f t="array" aca="1" ref="D51" ca="1">INDEX('Admin Output Explanation'!D$3:D$252,MATCH(1, (D9='Admin Impact Weight Matrix'!$A$4:$A$253)*(D23='Admin Output Explanation'!$B$3:$B$252),0))</f>
        <v>Explanation Biodiv Vs BiodiImp 4</v>
      </c>
      <c r="E51" s="75" t="str" cm="1">
        <f t="array" aca="1" ref="E51" ca="1">INDEX('Admin Output Explanation'!E$3:E$252,MATCH(1, (E9='Admin Impact Weight Matrix'!$A$4:$A$253)*(E23='Admin Output Explanation'!$B$3:$B$252),0))</f>
        <v>Explanation Var III vs Key Fishing Ground 5</v>
      </c>
      <c r="F51" s="75" t="str" cm="1">
        <f t="array" aca="1" ref="F51" ca="1">INDEX('Admin Output Explanation'!F$3:F$252,MATCH(1, (F9='Admin Impact Weight Matrix'!$A$4:$A$253)*(F23='Admin Output Explanation'!$B$3:$B$252),0))</f>
        <v>Explanation Var IV Vs Nursery 3</v>
      </c>
      <c r="G51" s="75" t="str" cm="1">
        <f t="array" aca="1" ref="G51" ca="1">INDEX('Admin Output Explanation'!G$3:G$252,MATCH(1, (G9='Admin Impact Weight Matrix'!$A$4:$A$253)*(G23='Admin Output Explanation'!$B$3:$B$252),0))</f>
        <v>Explanation ETC Vs Nursery 3</v>
      </c>
      <c r="H51" s="75" cm="1">
        <f t="array" aca="1" ref="H51" ca="1">INDEX('Admin Output Explanation'!H$3:H$252,MATCH(1, (H9='Admin Impact Weight Matrix'!$A$4:$A$253)*(H23='Admin Output Explanation'!$B$3:$B$252),0))</f>
        <v>0</v>
      </c>
      <c r="I51" s="75" cm="1">
        <f t="array" aca="1" ref="I51" ca="1">INDEX('Admin Output Explanation'!I$3:I$252,MATCH(1, (I9='Admin Impact Weight Matrix'!$A$4:$A$253)*(I23='Admin Output Explanation'!$B$3:$B$252),0))</f>
        <v>0</v>
      </c>
      <c r="J51" s="75" cm="1">
        <f t="array" aca="1" ref="J51" ca="1">INDEX('Admin Output Explanation'!J$3:J$252,MATCH(1, (J9='Admin Impact Weight Matrix'!$A$4:$A$253)*(J23='Admin Output Explanation'!$B$3:$B$252),0))</f>
        <v>0</v>
      </c>
      <c r="K51" s="75" cm="1">
        <f t="array" aca="1" ref="K51" ca="1">INDEX('Admin Output Explanation'!K$3:K$252,MATCH(1, (K9='Admin Impact Weight Matrix'!$A$4:$A$253)*(K23='Admin Output Explanation'!$B$3:$B$252),0))</f>
        <v>0</v>
      </c>
      <c r="L51" s="75" cm="1">
        <f t="array" aca="1" ref="L51" ca="1">INDEX('Admin Output Explanation'!L$3:L$252,MATCH(1, (L9='Admin Impact Weight Matrix'!$A$4:$A$253)*(L23='Admin Output Explanation'!$B$3:$B$252),0))</f>
        <v>0</v>
      </c>
      <c r="M51" s="75" cm="1">
        <f t="array" aca="1" ref="M51" ca="1">INDEX('Admin Output Explanation'!M$3:M$252,MATCH(1, (M9='Admin Impact Weight Matrix'!$A$4:$A$253)*(M23='Admin Output Explanation'!$B$3:$B$252),0))</f>
        <v>0</v>
      </c>
      <c r="N51" s="75" cm="1">
        <f t="array" aca="1" ref="N51" ca="1">INDEX('Admin Output Explanation'!N$3:N$252,MATCH(1, (N9='Admin Impact Weight Matrix'!$A$4:$A$253)*(N23='Admin Output Explanation'!$B$3:$B$252),0))</f>
        <v>0</v>
      </c>
      <c r="O51" s="75" cm="1">
        <f t="array" aca="1" ref="O51" ca="1">INDEX('Admin Output Explanation'!O$3:O$252,MATCH(1, (O9='Admin Impact Weight Matrix'!$A$4:$A$253)*(O23='Admin Output Explanation'!$B$3:$B$252),0))</f>
        <v>0</v>
      </c>
      <c r="P51" s="75" cm="1">
        <f t="array" aca="1" ref="P51" ca="1">INDEX('Admin Output Explanation'!P$3:P$252,MATCH(1, (P9='Admin Impact Weight Matrix'!$A$4:$A$253)*(P23='Admin Output Explanation'!$B$3:$B$252),0))</f>
        <v>0</v>
      </c>
      <c r="Q51" s="75" cm="1">
        <f t="array" aca="1" ref="Q51" ca="1">INDEX('Admin Output Explanation'!Q$3:Q$252,MATCH(1, (Q9='Admin Impact Weight Matrix'!$A$4:$A$253)*(Q23='Admin Output Explanation'!$B$3:$B$252),0))</f>
        <v>0</v>
      </c>
      <c r="R51" s="75" cm="1">
        <f t="array" aca="1" ref="R51" ca="1">INDEX('Admin Output Explanation'!R$3:R$252,MATCH(1, (R9='Admin Impact Weight Matrix'!$A$4:$A$253)*(R23='Admin Output Explanation'!$B$3:$B$252),0))</f>
        <v>0</v>
      </c>
      <c r="S51" s="75" cm="1">
        <f t="array" aca="1" ref="S51" ca="1">INDEX('Admin Output Explanation'!S$3:S$252,MATCH(1, (S9='Admin Impact Weight Matrix'!$A$4:$A$253)*(S23='Admin Output Explanation'!$B$3:$B$252),0))</f>
        <v>0</v>
      </c>
      <c r="T51" s="75" cm="1">
        <f t="array" aca="1" ref="T51" ca="1">INDEX('Admin Output Explanation'!T$3:T$252,MATCH(1, (T9='Admin Impact Weight Matrix'!$A$4:$A$253)*(T23='Admin Output Explanation'!$B$3:$B$252),0))</f>
        <v>0</v>
      </c>
      <c r="U51" s="75" cm="1">
        <f t="array" aca="1" ref="U51" ca="1">INDEX('Admin Output Explanation'!U$3:U$252,MATCH(1, (U9='Admin Impact Weight Matrix'!$A$4:$A$253)*(U23='Admin Output Explanation'!$B$3:$B$252),0))</f>
        <v>0</v>
      </c>
      <c r="V51" s="75" cm="1">
        <f t="array" aca="1" ref="V51" ca="1">INDEX('Admin Output Explanation'!V$3:V$252,MATCH(1, (V9='Admin Impact Weight Matrix'!$A$4:$A$253)*(V23='Admin Output Explanation'!$B$3:$B$252),0))</f>
        <v>0</v>
      </c>
      <c r="W51" s="75" cm="1">
        <f t="array" aca="1" ref="W51" ca="1">INDEX('Admin Output Explanation'!W$3:W$252,MATCH(1, (W9='Admin Impact Weight Matrix'!$A$4:$A$253)*(W23='Admin Output Explanation'!$B$3:$B$252),0))</f>
        <v>0</v>
      </c>
      <c r="X51" s="75" cm="1">
        <f t="array" aca="1" ref="X51" ca="1">INDEX('Admin Output Explanation'!X$3:X$252,MATCH(1, (X9='Admin Impact Weight Matrix'!$A$4:$A$253)*(X23='Admin Output Explanation'!$B$3:$B$252),0))</f>
        <v>0</v>
      </c>
      <c r="Y51" s="75" cm="1">
        <f t="array" aca="1" ref="Y51" ca="1">INDEX('Admin Output Explanation'!Y$3:Y$252,MATCH(1, (Y9='Admin Impact Weight Matrix'!$A$4:$A$253)*(Y23='Admin Output Explanation'!$B$3:$B$252),0))</f>
        <v>0</v>
      </c>
      <c r="Z51" s="75" cm="1">
        <f t="array" aca="1" ref="Z51" ca="1">INDEX('Admin Output Explanation'!Z$3:Z$252,MATCH(1, (Z9='Admin Impact Weight Matrix'!$A$4:$A$253)*(Z23='Admin Output Explanation'!$B$3:$B$252),0))</f>
        <v>0</v>
      </c>
      <c r="AA51" s="75" cm="1">
        <f t="array" aca="1" ref="AA51" ca="1">INDEX('Admin Output Explanation'!AA$3:AA$252,MATCH(1, (AA9='Admin Impact Weight Matrix'!$A$4:$A$253)*(AA23='Admin Output Explanation'!$B$3:$B$252),0))</f>
        <v>0</v>
      </c>
      <c r="AB51" s="75" cm="1">
        <f t="array" aca="1" ref="AB51" ca="1">INDEX('Admin Output Explanation'!AB$3:AB$252,MATCH(1, (AB9='Admin Impact Weight Matrix'!$A$4:$A$253)*(AB23='Admin Output Explanation'!$B$3:$B$252),0))</f>
        <v>0</v>
      </c>
      <c r="AC51" s="75" cm="1">
        <f t="array" aca="1" ref="AC51" ca="1">INDEX('Admin Output Explanation'!AC$3:AC$252,MATCH(1, (AC9='Admin Impact Weight Matrix'!$A$4:$A$253)*(AC23='Admin Output Explanation'!$B$3:$B$252),0))</f>
        <v>0</v>
      </c>
      <c r="AD51" s="75" cm="1">
        <f t="array" aca="1" ref="AD51" ca="1">INDEX('Admin Output Explanation'!AD$3:AD$252,MATCH(1, (AD9='Admin Impact Weight Matrix'!$A$4:$A$253)*(AD23='Admin Output Explanation'!$B$3:$B$252),0))</f>
        <v>0</v>
      </c>
      <c r="AE51" s="75" cm="1">
        <f t="array" aca="1" ref="AE51" ca="1">INDEX('Admin Output Explanation'!AE$3:AE$252,MATCH(1, (AE9='Admin Impact Weight Matrix'!$A$4:$A$253)*(AE23='Admin Output Explanation'!$B$3:$B$252),0))</f>
        <v>0</v>
      </c>
      <c r="AF51" s="75" cm="1">
        <f t="array" aca="1" ref="AF51" ca="1">INDEX('Admin Output Explanation'!AF$3:AF$252,MATCH(1, (AF9='Admin Impact Weight Matrix'!$A$4:$A$253)*(AF23='Admin Output Explanation'!$B$3:$B$252),0))</f>
        <v>0</v>
      </c>
      <c r="AG51" s="75" cm="1">
        <f t="array" aca="1" ref="AG51" ca="1">INDEX('Admin Output Explanation'!AG$3:AG$252,MATCH(1, (AG9='Admin Impact Weight Matrix'!$A$4:$A$253)*(AG23='Admin Output Explanation'!$B$3:$B$252),0))</f>
        <v>0</v>
      </c>
      <c r="AH51" s="75" cm="1">
        <f t="array" aca="1" ref="AH51" ca="1">INDEX('Admin Output Explanation'!AH$3:AH$252,MATCH(1, (AH9='Admin Impact Weight Matrix'!$A$4:$A$253)*(AH23='Admin Output Explanation'!$B$3:$B$252),0))</f>
        <v>0</v>
      </c>
      <c r="AI51" s="75" cm="1">
        <f t="array" aca="1" ref="AI51" ca="1">INDEX('Admin Output Explanation'!AI$3:AI$252,MATCH(1, (AI9='Admin Impact Weight Matrix'!$A$4:$A$253)*(AI23='Admin Output Explanation'!$B$3:$B$252),0))</f>
        <v>0</v>
      </c>
      <c r="AJ51" s="75" cm="1">
        <f t="array" aca="1" ref="AJ51" ca="1">INDEX('Admin Output Explanation'!AJ$3:AJ$252,MATCH(1, (AJ9='Admin Impact Weight Matrix'!$A$4:$A$253)*(AJ23='Admin Output Explanation'!$B$3:$B$252),0))</f>
        <v>0</v>
      </c>
      <c r="AK51" s="75" cm="1">
        <f t="array" aca="1" ref="AK51" ca="1">INDEX('Admin Output Explanation'!AK$3:AK$252,MATCH(1, (AK9='Admin Impact Weight Matrix'!$A$4:$A$253)*(AK23='Admin Output Explanation'!$B$3:$B$252),0))</f>
        <v>0</v>
      </c>
      <c r="AL51" s="75" cm="1">
        <f t="array" aca="1" ref="AL51" ca="1">INDEX('Admin Output Explanation'!AL$3:AL$252,MATCH(1, (AL9='Admin Impact Weight Matrix'!$A$4:$A$253)*(AL23='Admin Output Explanation'!$B$3:$B$252),0))</f>
        <v>0</v>
      </c>
      <c r="AM51" s="75" cm="1">
        <f t="array" aca="1" ref="AM51" ca="1">INDEX('Admin Output Explanation'!AM$3:AM$252,MATCH(1, (AM9='Admin Impact Weight Matrix'!$A$4:$A$253)*(AM23='Admin Output Explanation'!$B$3:$B$252),0))</f>
        <v>0</v>
      </c>
      <c r="AN51" s="75" cm="1">
        <f t="array" aca="1" ref="AN51" ca="1">INDEX('Admin Output Explanation'!AN$3:AN$252,MATCH(1, (AN9='Admin Impact Weight Matrix'!$A$4:$A$253)*(AN23='Admin Output Explanation'!$B$3:$B$252),0))</f>
        <v>0</v>
      </c>
      <c r="AO51" s="75" cm="1">
        <f t="array" aca="1" ref="AO51" ca="1">INDEX('Admin Output Explanation'!AO$3:AO$252,MATCH(1, (AO9='Admin Impact Weight Matrix'!$A$4:$A$253)*(AO23='Admin Output Explanation'!$B$3:$B$252),0))</f>
        <v>0</v>
      </c>
      <c r="AP51" s="75" cm="1">
        <f t="array" aca="1" ref="AP51" ca="1">INDEX('Admin Output Explanation'!AP$3:AP$252,MATCH(1, (AP9='Admin Impact Weight Matrix'!$A$4:$A$253)*(AP23='Admin Output Explanation'!$B$3:$B$252),0))</f>
        <v>0</v>
      </c>
      <c r="AR51" s="169"/>
      <c r="AS51" s="170"/>
      <c r="AT51" s="170"/>
      <c r="AU51" s="170"/>
      <c r="AV51" s="171"/>
    </row>
    <row r="52" spans="1:48" ht="30" thickTop="1" thickBot="1" x14ac:dyDescent="0.35">
      <c r="A52" s="23" t="s">
        <v>67</v>
      </c>
      <c r="B52" s="23">
        <v>4</v>
      </c>
      <c r="C52" s="75" t="str" cm="1">
        <f t="array" aca="1" ref="C52" ca="1">INDEX('Admin Output Explanation'!C$3:C$252,MATCH(1, (C10='Admin Impact Weight Matrix'!$A$4:$A$253)*(C24='Admin Output Explanation'!$B$3:$B$252),0))</f>
        <v>Explanation Economic Vs BiodiImp 4</v>
      </c>
      <c r="D52" s="75" t="str" cm="1">
        <f t="array" aca="1" ref="D52" ca="1">INDEX('Admin Output Explanation'!D$3:D$252,MATCH(1, (D10='Admin Impact Weight Matrix'!$A$4:$A$253)*(D24='Admin Output Explanation'!$B$3:$B$252),0))</f>
        <v>Explanation Biodiv Vs Nursery 3</v>
      </c>
      <c r="E52" s="75" t="str" cm="1">
        <f t="array" aca="1" ref="E52" ca="1">INDEX('Admin Output Explanation'!E$3:E$252,MATCH(1, (E10='Admin Impact Weight Matrix'!$A$4:$A$253)*(E24='Admin Output Explanation'!$B$3:$B$252),0))</f>
        <v>Explanation Var III Vs BiodiImp 4</v>
      </c>
      <c r="F52" s="75" t="str" cm="1">
        <f t="array" aca="1" ref="F52" ca="1">INDEX('Admin Output Explanation'!F$3:F$252,MATCH(1, (F10='Admin Impact Weight Matrix'!$A$4:$A$253)*(F24='Admin Output Explanation'!$B$3:$B$252),0))</f>
        <v>Explanation Var IV Vs TourValue 2</v>
      </c>
      <c r="G52" s="75" t="str" cm="1">
        <f t="array" aca="1" ref="G52" ca="1">INDEX('Admin Output Explanation'!G$3:G$252,MATCH(1, (G10='Admin Impact Weight Matrix'!$A$4:$A$253)*(G24='Admin Output Explanation'!$B$3:$B$252),0))</f>
        <v>Explanation ETC Vs TourValue 2</v>
      </c>
      <c r="H52" s="75" cm="1">
        <f t="array" aca="1" ref="H52" ca="1">INDEX('Admin Output Explanation'!H$3:H$252,MATCH(1, (H10='Admin Impact Weight Matrix'!$A$4:$A$253)*(H24='Admin Output Explanation'!$B$3:$B$252),0))</f>
        <v>0</v>
      </c>
      <c r="I52" s="75" cm="1">
        <f t="array" aca="1" ref="I52" ca="1">INDEX('Admin Output Explanation'!I$3:I$252,MATCH(1, (I10='Admin Impact Weight Matrix'!$A$4:$A$253)*(I24='Admin Output Explanation'!$B$3:$B$252),0))</f>
        <v>0</v>
      </c>
      <c r="J52" s="75" cm="1">
        <f t="array" aca="1" ref="J52" ca="1">INDEX('Admin Output Explanation'!J$3:J$252,MATCH(1, (J10='Admin Impact Weight Matrix'!$A$4:$A$253)*(J24='Admin Output Explanation'!$B$3:$B$252),0))</f>
        <v>0</v>
      </c>
      <c r="K52" s="75" cm="1">
        <f t="array" aca="1" ref="K52" ca="1">INDEX('Admin Output Explanation'!K$3:K$252,MATCH(1, (K10='Admin Impact Weight Matrix'!$A$4:$A$253)*(K24='Admin Output Explanation'!$B$3:$B$252),0))</f>
        <v>0</v>
      </c>
      <c r="L52" s="75" cm="1">
        <f t="array" aca="1" ref="L52" ca="1">INDEX('Admin Output Explanation'!L$3:L$252,MATCH(1, (L10='Admin Impact Weight Matrix'!$A$4:$A$253)*(L24='Admin Output Explanation'!$B$3:$B$252),0))</f>
        <v>0</v>
      </c>
      <c r="M52" s="75" cm="1">
        <f t="array" aca="1" ref="M52" ca="1">INDEX('Admin Output Explanation'!M$3:M$252,MATCH(1, (M10='Admin Impact Weight Matrix'!$A$4:$A$253)*(M24='Admin Output Explanation'!$B$3:$B$252),0))</f>
        <v>0</v>
      </c>
      <c r="N52" s="75" cm="1">
        <f t="array" aca="1" ref="N52" ca="1">INDEX('Admin Output Explanation'!N$3:N$252,MATCH(1, (N10='Admin Impact Weight Matrix'!$A$4:$A$253)*(N24='Admin Output Explanation'!$B$3:$B$252),0))</f>
        <v>0</v>
      </c>
      <c r="O52" s="75" cm="1">
        <f t="array" aca="1" ref="O52" ca="1">INDEX('Admin Output Explanation'!O$3:O$252,MATCH(1, (O10='Admin Impact Weight Matrix'!$A$4:$A$253)*(O24='Admin Output Explanation'!$B$3:$B$252),0))</f>
        <v>0</v>
      </c>
      <c r="P52" s="75" cm="1">
        <f t="array" aca="1" ref="P52" ca="1">INDEX('Admin Output Explanation'!P$3:P$252,MATCH(1, (P10='Admin Impact Weight Matrix'!$A$4:$A$253)*(P24='Admin Output Explanation'!$B$3:$B$252),0))</f>
        <v>0</v>
      </c>
      <c r="Q52" s="75" cm="1">
        <f t="array" aca="1" ref="Q52" ca="1">INDEX('Admin Output Explanation'!Q$3:Q$252,MATCH(1, (Q10='Admin Impact Weight Matrix'!$A$4:$A$253)*(Q24='Admin Output Explanation'!$B$3:$B$252),0))</f>
        <v>0</v>
      </c>
      <c r="R52" s="75" cm="1">
        <f t="array" aca="1" ref="R52" ca="1">INDEX('Admin Output Explanation'!R$3:R$252,MATCH(1, (R10='Admin Impact Weight Matrix'!$A$4:$A$253)*(R24='Admin Output Explanation'!$B$3:$B$252),0))</f>
        <v>0</v>
      </c>
      <c r="S52" s="75" cm="1">
        <f t="array" aca="1" ref="S52" ca="1">INDEX('Admin Output Explanation'!S$3:S$252,MATCH(1, (S10='Admin Impact Weight Matrix'!$A$4:$A$253)*(S24='Admin Output Explanation'!$B$3:$B$252),0))</f>
        <v>0</v>
      </c>
      <c r="T52" s="75" cm="1">
        <f t="array" aca="1" ref="T52" ca="1">INDEX('Admin Output Explanation'!T$3:T$252,MATCH(1, (T10='Admin Impact Weight Matrix'!$A$4:$A$253)*(T24='Admin Output Explanation'!$B$3:$B$252),0))</f>
        <v>0</v>
      </c>
      <c r="U52" s="75" cm="1">
        <f t="array" aca="1" ref="U52" ca="1">INDEX('Admin Output Explanation'!U$3:U$252,MATCH(1, (U10='Admin Impact Weight Matrix'!$A$4:$A$253)*(U24='Admin Output Explanation'!$B$3:$B$252),0))</f>
        <v>0</v>
      </c>
      <c r="V52" s="75" cm="1">
        <f t="array" aca="1" ref="V52" ca="1">INDEX('Admin Output Explanation'!V$3:V$252,MATCH(1, (V10='Admin Impact Weight Matrix'!$A$4:$A$253)*(V24='Admin Output Explanation'!$B$3:$B$252),0))</f>
        <v>0</v>
      </c>
      <c r="W52" s="75" cm="1">
        <f t="array" aca="1" ref="W52" ca="1">INDEX('Admin Output Explanation'!W$3:W$252,MATCH(1, (W10='Admin Impact Weight Matrix'!$A$4:$A$253)*(W24='Admin Output Explanation'!$B$3:$B$252),0))</f>
        <v>0</v>
      </c>
      <c r="X52" s="75" cm="1">
        <f t="array" aca="1" ref="X52" ca="1">INDEX('Admin Output Explanation'!X$3:X$252,MATCH(1, (X10='Admin Impact Weight Matrix'!$A$4:$A$253)*(X24='Admin Output Explanation'!$B$3:$B$252),0))</f>
        <v>0</v>
      </c>
      <c r="Y52" s="75" cm="1">
        <f t="array" aca="1" ref="Y52" ca="1">INDEX('Admin Output Explanation'!Y$3:Y$252,MATCH(1, (Y10='Admin Impact Weight Matrix'!$A$4:$A$253)*(Y24='Admin Output Explanation'!$B$3:$B$252),0))</f>
        <v>0</v>
      </c>
      <c r="Z52" s="75" cm="1">
        <f t="array" aca="1" ref="Z52" ca="1">INDEX('Admin Output Explanation'!Z$3:Z$252,MATCH(1, (Z10='Admin Impact Weight Matrix'!$A$4:$A$253)*(Z24='Admin Output Explanation'!$B$3:$B$252),0))</f>
        <v>0</v>
      </c>
      <c r="AA52" s="75" cm="1">
        <f t="array" aca="1" ref="AA52" ca="1">INDEX('Admin Output Explanation'!AA$3:AA$252,MATCH(1, (AA10='Admin Impact Weight Matrix'!$A$4:$A$253)*(AA24='Admin Output Explanation'!$B$3:$B$252),0))</f>
        <v>0</v>
      </c>
      <c r="AB52" s="75" cm="1">
        <f t="array" aca="1" ref="AB52" ca="1">INDEX('Admin Output Explanation'!AB$3:AB$252,MATCH(1, (AB10='Admin Impact Weight Matrix'!$A$4:$A$253)*(AB24='Admin Output Explanation'!$B$3:$B$252),0))</f>
        <v>0</v>
      </c>
      <c r="AC52" s="75" cm="1">
        <f t="array" aca="1" ref="AC52" ca="1">INDEX('Admin Output Explanation'!AC$3:AC$252,MATCH(1, (AC10='Admin Impact Weight Matrix'!$A$4:$A$253)*(AC24='Admin Output Explanation'!$B$3:$B$252),0))</f>
        <v>0</v>
      </c>
      <c r="AD52" s="75" cm="1">
        <f t="array" aca="1" ref="AD52" ca="1">INDEX('Admin Output Explanation'!AD$3:AD$252,MATCH(1, (AD10='Admin Impact Weight Matrix'!$A$4:$A$253)*(AD24='Admin Output Explanation'!$B$3:$B$252),0))</f>
        <v>0</v>
      </c>
      <c r="AE52" s="75" cm="1">
        <f t="array" aca="1" ref="AE52" ca="1">INDEX('Admin Output Explanation'!AE$3:AE$252,MATCH(1, (AE10='Admin Impact Weight Matrix'!$A$4:$A$253)*(AE24='Admin Output Explanation'!$B$3:$B$252),0))</f>
        <v>0</v>
      </c>
      <c r="AF52" s="75" cm="1">
        <f t="array" aca="1" ref="AF52" ca="1">INDEX('Admin Output Explanation'!AF$3:AF$252,MATCH(1, (AF10='Admin Impact Weight Matrix'!$A$4:$A$253)*(AF24='Admin Output Explanation'!$B$3:$B$252),0))</f>
        <v>0</v>
      </c>
      <c r="AG52" s="75" cm="1">
        <f t="array" aca="1" ref="AG52" ca="1">INDEX('Admin Output Explanation'!AG$3:AG$252,MATCH(1, (AG10='Admin Impact Weight Matrix'!$A$4:$A$253)*(AG24='Admin Output Explanation'!$B$3:$B$252),0))</f>
        <v>0</v>
      </c>
      <c r="AH52" s="75" cm="1">
        <f t="array" aca="1" ref="AH52" ca="1">INDEX('Admin Output Explanation'!AH$3:AH$252,MATCH(1, (AH10='Admin Impact Weight Matrix'!$A$4:$A$253)*(AH24='Admin Output Explanation'!$B$3:$B$252),0))</f>
        <v>0</v>
      </c>
      <c r="AI52" s="75" cm="1">
        <f t="array" aca="1" ref="AI52" ca="1">INDEX('Admin Output Explanation'!AI$3:AI$252,MATCH(1, (AI10='Admin Impact Weight Matrix'!$A$4:$A$253)*(AI24='Admin Output Explanation'!$B$3:$B$252),0))</f>
        <v>0</v>
      </c>
      <c r="AJ52" s="75" cm="1">
        <f t="array" aca="1" ref="AJ52" ca="1">INDEX('Admin Output Explanation'!AJ$3:AJ$252,MATCH(1, (AJ10='Admin Impact Weight Matrix'!$A$4:$A$253)*(AJ24='Admin Output Explanation'!$B$3:$B$252),0))</f>
        <v>0</v>
      </c>
      <c r="AK52" s="75" cm="1">
        <f t="array" aca="1" ref="AK52" ca="1">INDEX('Admin Output Explanation'!AK$3:AK$252,MATCH(1, (AK10='Admin Impact Weight Matrix'!$A$4:$A$253)*(AK24='Admin Output Explanation'!$B$3:$B$252),0))</f>
        <v>0</v>
      </c>
      <c r="AL52" s="75" cm="1">
        <f t="array" aca="1" ref="AL52" ca="1">INDEX('Admin Output Explanation'!AL$3:AL$252,MATCH(1, (AL10='Admin Impact Weight Matrix'!$A$4:$A$253)*(AL24='Admin Output Explanation'!$B$3:$B$252),0))</f>
        <v>0</v>
      </c>
      <c r="AM52" s="75" cm="1">
        <f t="array" aca="1" ref="AM52" ca="1">INDEX('Admin Output Explanation'!AM$3:AM$252,MATCH(1, (AM10='Admin Impact Weight Matrix'!$A$4:$A$253)*(AM24='Admin Output Explanation'!$B$3:$B$252),0))</f>
        <v>0</v>
      </c>
      <c r="AN52" s="75" cm="1">
        <f t="array" aca="1" ref="AN52" ca="1">INDEX('Admin Output Explanation'!AN$3:AN$252,MATCH(1, (AN10='Admin Impact Weight Matrix'!$A$4:$A$253)*(AN24='Admin Output Explanation'!$B$3:$B$252),0))</f>
        <v>0</v>
      </c>
      <c r="AO52" s="75" cm="1">
        <f t="array" aca="1" ref="AO52" ca="1">INDEX('Admin Output Explanation'!AO$3:AO$252,MATCH(1, (AO10='Admin Impact Weight Matrix'!$A$4:$A$253)*(AO24='Admin Output Explanation'!$B$3:$B$252),0))</f>
        <v>0</v>
      </c>
      <c r="AP52" s="75" cm="1">
        <f t="array" aca="1" ref="AP52" ca="1">INDEX('Admin Output Explanation'!AP$3:AP$252,MATCH(1, (AP10='Admin Impact Weight Matrix'!$A$4:$A$253)*(AP24='Admin Output Explanation'!$B$3:$B$252),0))</f>
        <v>0</v>
      </c>
    </row>
    <row r="53" spans="1:48" ht="30" thickTop="1" thickBot="1" x14ac:dyDescent="0.35">
      <c r="A53" s="23" t="s">
        <v>68</v>
      </c>
      <c r="B53" s="23">
        <v>5</v>
      </c>
      <c r="C53" s="75" t="str" cm="1">
        <f t="array" aca="1" ref="C53" ca="1">INDEX('Admin Output Explanation'!C$3:C$252,MATCH(1, (C11='Admin Impact Weight Matrix'!$A$4:$A$253)*(C25='Admin Output Explanation'!$B$3:$B$252),0))</f>
        <v>Explanation Economic Vs key fishing ground 5</v>
      </c>
      <c r="D53" s="75" t="str" cm="1">
        <f t="array" aca="1" ref="D53" ca="1">INDEX('Admin Output Explanation'!D$3:D$252,MATCH(1, (D11='Admin Impact Weight Matrix'!$A$4:$A$253)*(D25='Admin Output Explanation'!$B$3:$B$252),0))</f>
        <v>Explanation BioDiv Vs TourValue 2</v>
      </c>
      <c r="E53" s="75" t="str" cm="1">
        <f t="array" aca="1" ref="E53" ca="1">INDEX('Admin Output Explanation'!E$3:E$252,MATCH(1, (E11='Admin Impact Weight Matrix'!$A$4:$A$253)*(E25='Admin Output Explanation'!$B$3:$B$252),0))</f>
        <v>Explanation Var III Vs Nursery 3</v>
      </c>
      <c r="F53" s="75" t="str" cm="1">
        <f t="array" aca="1" ref="F53" ca="1">INDEX('Admin Output Explanation'!F$3:F$252,MATCH(1, (F11='Admin Impact Weight Matrix'!$A$4:$A$253)*(F25='Admin Output Explanation'!$B$3:$B$252),0))</f>
        <v>Explanation VAR IV Vs Shipping 1</v>
      </c>
      <c r="G53" s="75" t="str" cm="1">
        <f t="array" aca="1" ref="G53" ca="1">INDEX('Admin Output Explanation'!G$3:G$252,MATCH(1, (G11='Admin Impact Weight Matrix'!$A$4:$A$253)*(G25='Admin Output Explanation'!$B$3:$B$252),0))</f>
        <v>Explanation ETC Vs Shipping 1</v>
      </c>
      <c r="H53" s="75" cm="1">
        <f t="array" aca="1" ref="H53" ca="1">INDEX('Admin Output Explanation'!H$3:H$252,MATCH(1, (H11='Admin Impact Weight Matrix'!$A$4:$A$253)*(H25='Admin Output Explanation'!$B$3:$B$252),0))</f>
        <v>0</v>
      </c>
      <c r="I53" s="75" cm="1">
        <f t="array" aca="1" ref="I53" ca="1">INDEX('Admin Output Explanation'!I$3:I$252,MATCH(1, (I11='Admin Impact Weight Matrix'!$A$4:$A$253)*(I25='Admin Output Explanation'!$B$3:$B$252),0))</f>
        <v>0</v>
      </c>
      <c r="J53" s="75" cm="1">
        <f t="array" aca="1" ref="J53" ca="1">INDEX('Admin Output Explanation'!J$3:J$252,MATCH(1, (J11='Admin Impact Weight Matrix'!$A$4:$A$253)*(J25='Admin Output Explanation'!$B$3:$B$252),0))</f>
        <v>0</v>
      </c>
      <c r="K53" s="75" cm="1">
        <f t="array" aca="1" ref="K53" ca="1">INDEX('Admin Output Explanation'!K$3:K$252,MATCH(1, (K11='Admin Impact Weight Matrix'!$A$4:$A$253)*(K25='Admin Output Explanation'!$B$3:$B$252),0))</f>
        <v>0</v>
      </c>
      <c r="L53" s="75" cm="1">
        <f t="array" aca="1" ref="L53" ca="1">INDEX('Admin Output Explanation'!L$3:L$252,MATCH(1, (L11='Admin Impact Weight Matrix'!$A$4:$A$253)*(L25='Admin Output Explanation'!$B$3:$B$252),0))</f>
        <v>0</v>
      </c>
      <c r="M53" s="75" cm="1">
        <f t="array" aca="1" ref="M53" ca="1">INDEX('Admin Output Explanation'!M$3:M$252,MATCH(1, (M11='Admin Impact Weight Matrix'!$A$4:$A$253)*(M25='Admin Output Explanation'!$B$3:$B$252),0))</f>
        <v>0</v>
      </c>
      <c r="N53" s="75" cm="1">
        <f t="array" aca="1" ref="N53" ca="1">INDEX('Admin Output Explanation'!N$3:N$252,MATCH(1, (N11='Admin Impact Weight Matrix'!$A$4:$A$253)*(N25='Admin Output Explanation'!$B$3:$B$252),0))</f>
        <v>0</v>
      </c>
      <c r="O53" s="75" cm="1">
        <f t="array" aca="1" ref="O53" ca="1">INDEX('Admin Output Explanation'!O$3:O$252,MATCH(1, (O11='Admin Impact Weight Matrix'!$A$4:$A$253)*(O25='Admin Output Explanation'!$B$3:$B$252),0))</f>
        <v>0</v>
      </c>
      <c r="P53" s="75" cm="1">
        <f t="array" aca="1" ref="P53" ca="1">INDEX('Admin Output Explanation'!P$3:P$252,MATCH(1, (P11='Admin Impact Weight Matrix'!$A$4:$A$253)*(P25='Admin Output Explanation'!$B$3:$B$252),0))</f>
        <v>0</v>
      </c>
      <c r="Q53" s="75" cm="1">
        <f t="array" aca="1" ref="Q53" ca="1">INDEX('Admin Output Explanation'!Q$3:Q$252,MATCH(1, (Q11='Admin Impact Weight Matrix'!$A$4:$A$253)*(Q25='Admin Output Explanation'!$B$3:$B$252),0))</f>
        <v>0</v>
      </c>
      <c r="R53" s="75" cm="1">
        <f t="array" aca="1" ref="R53" ca="1">INDEX('Admin Output Explanation'!R$3:R$252,MATCH(1, (R11='Admin Impact Weight Matrix'!$A$4:$A$253)*(R25='Admin Output Explanation'!$B$3:$B$252),0))</f>
        <v>0</v>
      </c>
      <c r="S53" s="75" cm="1">
        <f t="array" aca="1" ref="S53" ca="1">INDEX('Admin Output Explanation'!S$3:S$252,MATCH(1, (S11='Admin Impact Weight Matrix'!$A$4:$A$253)*(S25='Admin Output Explanation'!$B$3:$B$252),0))</f>
        <v>0</v>
      </c>
      <c r="T53" s="75" cm="1">
        <f t="array" aca="1" ref="T53" ca="1">INDEX('Admin Output Explanation'!T$3:T$252,MATCH(1, (T11='Admin Impact Weight Matrix'!$A$4:$A$253)*(T25='Admin Output Explanation'!$B$3:$B$252),0))</f>
        <v>0</v>
      </c>
      <c r="U53" s="75" cm="1">
        <f t="array" aca="1" ref="U53" ca="1">INDEX('Admin Output Explanation'!U$3:U$252,MATCH(1, (U11='Admin Impact Weight Matrix'!$A$4:$A$253)*(U25='Admin Output Explanation'!$B$3:$B$252),0))</f>
        <v>0</v>
      </c>
      <c r="V53" s="75" cm="1">
        <f t="array" aca="1" ref="V53" ca="1">INDEX('Admin Output Explanation'!V$3:V$252,MATCH(1, (V11='Admin Impact Weight Matrix'!$A$4:$A$253)*(V25='Admin Output Explanation'!$B$3:$B$252),0))</f>
        <v>0</v>
      </c>
      <c r="W53" s="75" cm="1">
        <f t="array" aca="1" ref="W53" ca="1">INDEX('Admin Output Explanation'!W$3:W$252,MATCH(1, (W11='Admin Impact Weight Matrix'!$A$4:$A$253)*(W25='Admin Output Explanation'!$B$3:$B$252),0))</f>
        <v>0</v>
      </c>
      <c r="X53" s="75" cm="1">
        <f t="array" aca="1" ref="X53" ca="1">INDEX('Admin Output Explanation'!X$3:X$252,MATCH(1, (X11='Admin Impact Weight Matrix'!$A$4:$A$253)*(X25='Admin Output Explanation'!$B$3:$B$252),0))</f>
        <v>0</v>
      </c>
      <c r="Y53" s="75" cm="1">
        <f t="array" aca="1" ref="Y53" ca="1">INDEX('Admin Output Explanation'!Y$3:Y$252,MATCH(1, (Y11='Admin Impact Weight Matrix'!$A$4:$A$253)*(Y25='Admin Output Explanation'!$B$3:$B$252),0))</f>
        <v>0</v>
      </c>
      <c r="Z53" s="75" cm="1">
        <f t="array" aca="1" ref="Z53" ca="1">INDEX('Admin Output Explanation'!Z$3:Z$252,MATCH(1, (Z11='Admin Impact Weight Matrix'!$A$4:$A$253)*(Z25='Admin Output Explanation'!$B$3:$B$252),0))</f>
        <v>0</v>
      </c>
      <c r="AA53" s="75" cm="1">
        <f t="array" aca="1" ref="AA53" ca="1">INDEX('Admin Output Explanation'!AA$3:AA$252,MATCH(1, (AA11='Admin Impact Weight Matrix'!$A$4:$A$253)*(AA25='Admin Output Explanation'!$B$3:$B$252),0))</f>
        <v>0</v>
      </c>
      <c r="AB53" s="75" cm="1">
        <f t="array" aca="1" ref="AB53" ca="1">INDEX('Admin Output Explanation'!AB$3:AB$252,MATCH(1, (AB11='Admin Impact Weight Matrix'!$A$4:$A$253)*(AB25='Admin Output Explanation'!$B$3:$B$252),0))</f>
        <v>0</v>
      </c>
      <c r="AC53" s="75" cm="1">
        <f t="array" aca="1" ref="AC53" ca="1">INDEX('Admin Output Explanation'!AC$3:AC$252,MATCH(1, (AC11='Admin Impact Weight Matrix'!$A$4:$A$253)*(AC25='Admin Output Explanation'!$B$3:$B$252),0))</f>
        <v>0</v>
      </c>
      <c r="AD53" s="75" cm="1">
        <f t="array" aca="1" ref="AD53" ca="1">INDEX('Admin Output Explanation'!AD$3:AD$252,MATCH(1, (AD11='Admin Impact Weight Matrix'!$A$4:$A$253)*(AD25='Admin Output Explanation'!$B$3:$B$252),0))</f>
        <v>0</v>
      </c>
      <c r="AE53" s="75" cm="1">
        <f t="array" aca="1" ref="AE53" ca="1">INDEX('Admin Output Explanation'!AE$3:AE$252,MATCH(1, (AE11='Admin Impact Weight Matrix'!$A$4:$A$253)*(AE25='Admin Output Explanation'!$B$3:$B$252),0))</f>
        <v>0</v>
      </c>
      <c r="AF53" s="75" cm="1">
        <f t="array" aca="1" ref="AF53" ca="1">INDEX('Admin Output Explanation'!AF$3:AF$252,MATCH(1, (AF11='Admin Impact Weight Matrix'!$A$4:$A$253)*(AF25='Admin Output Explanation'!$B$3:$B$252),0))</f>
        <v>0</v>
      </c>
      <c r="AG53" s="75" cm="1">
        <f t="array" aca="1" ref="AG53" ca="1">INDEX('Admin Output Explanation'!AG$3:AG$252,MATCH(1, (AG11='Admin Impact Weight Matrix'!$A$4:$A$253)*(AG25='Admin Output Explanation'!$B$3:$B$252),0))</f>
        <v>0</v>
      </c>
      <c r="AH53" s="75" cm="1">
        <f t="array" aca="1" ref="AH53" ca="1">INDEX('Admin Output Explanation'!AH$3:AH$252,MATCH(1, (AH11='Admin Impact Weight Matrix'!$A$4:$A$253)*(AH25='Admin Output Explanation'!$B$3:$B$252),0))</f>
        <v>0</v>
      </c>
      <c r="AI53" s="75" cm="1">
        <f t="array" aca="1" ref="AI53" ca="1">INDEX('Admin Output Explanation'!AI$3:AI$252,MATCH(1, (AI11='Admin Impact Weight Matrix'!$A$4:$A$253)*(AI25='Admin Output Explanation'!$B$3:$B$252),0))</f>
        <v>0</v>
      </c>
      <c r="AJ53" s="75" cm="1">
        <f t="array" aca="1" ref="AJ53" ca="1">INDEX('Admin Output Explanation'!AJ$3:AJ$252,MATCH(1, (AJ11='Admin Impact Weight Matrix'!$A$4:$A$253)*(AJ25='Admin Output Explanation'!$B$3:$B$252),0))</f>
        <v>0</v>
      </c>
      <c r="AK53" s="75" cm="1">
        <f t="array" aca="1" ref="AK53" ca="1">INDEX('Admin Output Explanation'!AK$3:AK$252,MATCH(1, (AK11='Admin Impact Weight Matrix'!$A$4:$A$253)*(AK25='Admin Output Explanation'!$B$3:$B$252),0))</f>
        <v>0</v>
      </c>
      <c r="AL53" s="75" cm="1">
        <f t="array" aca="1" ref="AL53" ca="1">INDEX('Admin Output Explanation'!AL$3:AL$252,MATCH(1, (AL11='Admin Impact Weight Matrix'!$A$4:$A$253)*(AL25='Admin Output Explanation'!$B$3:$B$252),0))</f>
        <v>0</v>
      </c>
      <c r="AM53" s="75" cm="1">
        <f t="array" aca="1" ref="AM53" ca="1">INDEX('Admin Output Explanation'!AM$3:AM$252,MATCH(1, (AM11='Admin Impact Weight Matrix'!$A$4:$A$253)*(AM25='Admin Output Explanation'!$B$3:$B$252),0))</f>
        <v>0</v>
      </c>
      <c r="AN53" s="75" cm="1">
        <f t="array" aca="1" ref="AN53" ca="1">INDEX('Admin Output Explanation'!AN$3:AN$252,MATCH(1, (AN11='Admin Impact Weight Matrix'!$A$4:$A$253)*(AN25='Admin Output Explanation'!$B$3:$B$252),0))</f>
        <v>0</v>
      </c>
      <c r="AO53" s="75" cm="1">
        <f t="array" aca="1" ref="AO53" ca="1">INDEX('Admin Output Explanation'!AO$3:AO$252,MATCH(1, (AO11='Admin Impact Weight Matrix'!$A$4:$A$253)*(AO25='Admin Output Explanation'!$B$3:$B$252),0))</f>
        <v>0</v>
      </c>
      <c r="AP53" s="75" cm="1">
        <f t="array" aca="1" ref="AP53" ca="1">INDEX('Admin Output Explanation'!AP$3:AP$252,MATCH(1, (AP11='Admin Impact Weight Matrix'!$A$4:$A$253)*(AP25='Admin Output Explanation'!$B$3:$B$252),0))</f>
        <v>0</v>
      </c>
    </row>
    <row r="54" spans="1:48" ht="15.6" thickTop="1" thickBot="1" x14ac:dyDescent="0.3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row>
    <row r="55" spans="1:48" ht="30" thickTop="1" thickBot="1" x14ac:dyDescent="0.35">
      <c r="A55" s="23" t="s">
        <v>64</v>
      </c>
      <c r="B55" s="23">
        <v>1</v>
      </c>
      <c r="C55" s="75" cm="1">
        <f t="array" aca="1" ref="C55" ca="1">INDEX('Admin Output Explanation'!C$3:C$252,MATCH(1, (C13='Admin Impact Weight Matrix'!$A$4:$A$253)*(C27='Admin Output Explanation'!$B$3:$B$252),0))</f>
        <v>0</v>
      </c>
      <c r="D55" s="75" cm="1">
        <f t="array" aca="1" ref="D55" ca="1">INDEX('Admin Output Explanation'!D$3:D$252,MATCH(1, (D13='Admin Impact Weight Matrix'!$A$4:$A$253)*(D27='Admin Output Explanation'!$B$3:$B$252),0))</f>
        <v>0</v>
      </c>
      <c r="E55" s="75" t="str" cm="1">
        <f t="array" aca="1" ref="E55" ca="1">INDEX('Admin Output Explanation'!E$3:E$252,MATCH(1, (E13='Admin Impact Weight Matrix'!$A$4:$A$253)*(E27='Admin Output Explanation'!$B$3:$B$252),0))</f>
        <v>Explanation Var III vs Key Fishing Ground 5</v>
      </c>
      <c r="F55" s="75" cm="1">
        <f t="array" aca="1" ref="F55" ca="1">INDEX('Admin Output Explanation'!F$3:F$252,MATCH(1, (F13='Admin Impact Weight Matrix'!$A$4:$A$253)*(F27='Admin Output Explanation'!$B$3:$B$252),0))</f>
        <v>0</v>
      </c>
      <c r="G55" s="75" cm="1">
        <f t="array" aca="1" ref="G55" ca="1">INDEX('Admin Output Explanation'!G$3:G$252,MATCH(1, (G13='Admin Impact Weight Matrix'!$A$4:$A$253)*(G27='Admin Output Explanation'!$B$3:$B$252),0))</f>
        <v>0</v>
      </c>
      <c r="H55" s="75" cm="1">
        <f t="array" aca="1" ref="H55" ca="1">INDEX('Admin Output Explanation'!H$3:H$252,MATCH(1, (H13='Admin Impact Weight Matrix'!$A$4:$A$253)*(H27='Admin Output Explanation'!$B$3:$B$252),0))</f>
        <v>0</v>
      </c>
      <c r="I55" s="75" cm="1">
        <f t="array" aca="1" ref="I55" ca="1">INDEX('Admin Output Explanation'!I$3:I$252,MATCH(1, (I13='Admin Impact Weight Matrix'!$A$4:$A$253)*(I27='Admin Output Explanation'!$B$3:$B$252),0))</f>
        <v>0</v>
      </c>
      <c r="J55" s="75" cm="1">
        <f t="array" aca="1" ref="J55" ca="1">INDEX('Admin Output Explanation'!J$3:J$252,MATCH(1, (J13='Admin Impact Weight Matrix'!$A$4:$A$253)*(J27='Admin Output Explanation'!$B$3:$B$252),0))</f>
        <v>0</v>
      </c>
      <c r="K55" s="75" cm="1">
        <f t="array" aca="1" ref="K55" ca="1">INDEX('Admin Output Explanation'!K$3:K$252,MATCH(1, (K13='Admin Impact Weight Matrix'!$A$4:$A$253)*(K27='Admin Output Explanation'!$B$3:$B$252),0))</f>
        <v>0</v>
      </c>
      <c r="L55" s="75" cm="1">
        <f t="array" aca="1" ref="L55" ca="1">INDEX('Admin Output Explanation'!L$3:L$252,MATCH(1, (L13='Admin Impact Weight Matrix'!$A$4:$A$253)*(L27='Admin Output Explanation'!$B$3:$B$252),0))</f>
        <v>0</v>
      </c>
      <c r="M55" s="75" cm="1">
        <f t="array" aca="1" ref="M55" ca="1">INDEX('Admin Output Explanation'!M$3:M$252,MATCH(1, (M13='Admin Impact Weight Matrix'!$A$4:$A$253)*(M27='Admin Output Explanation'!$B$3:$B$252),0))</f>
        <v>0</v>
      </c>
      <c r="N55" s="75" cm="1">
        <f t="array" aca="1" ref="N55" ca="1">INDEX('Admin Output Explanation'!N$3:N$252,MATCH(1, (N13='Admin Impact Weight Matrix'!$A$4:$A$253)*(N27='Admin Output Explanation'!$B$3:$B$252),0))</f>
        <v>0</v>
      </c>
      <c r="O55" s="75" cm="1">
        <f t="array" aca="1" ref="O55" ca="1">INDEX('Admin Output Explanation'!O$3:O$252,MATCH(1, (O13='Admin Impact Weight Matrix'!$A$4:$A$253)*(O27='Admin Output Explanation'!$B$3:$B$252),0))</f>
        <v>0</v>
      </c>
      <c r="P55" s="75" cm="1">
        <f t="array" aca="1" ref="P55" ca="1">INDEX('Admin Output Explanation'!P$3:P$252,MATCH(1, (P13='Admin Impact Weight Matrix'!$A$4:$A$253)*(P27='Admin Output Explanation'!$B$3:$B$252),0))</f>
        <v>0</v>
      </c>
      <c r="Q55" s="75" cm="1">
        <f t="array" aca="1" ref="Q55" ca="1">INDEX('Admin Output Explanation'!Q$3:Q$252,MATCH(1, (Q13='Admin Impact Weight Matrix'!$A$4:$A$253)*(Q27='Admin Output Explanation'!$B$3:$B$252),0))</f>
        <v>0</v>
      </c>
      <c r="R55" s="75" cm="1">
        <f t="array" aca="1" ref="R55" ca="1">INDEX('Admin Output Explanation'!R$3:R$252,MATCH(1, (R13='Admin Impact Weight Matrix'!$A$4:$A$253)*(R27='Admin Output Explanation'!$B$3:$B$252),0))</f>
        <v>0</v>
      </c>
      <c r="S55" s="75" cm="1">
        <f t="array" aca="1" ref="S55" ca="1">INDEX('Admin Output Explanation'!S$3:S$252,MATCH(1, (S13='Admin Impact Weight Matrix'!$A$4:$A$253)*(S27='Admin Output Explanation'!$B$3:$B$252),0))</f>
        <v>0</v>
      </c>
      <c r="T55" s="75" cm="1">
        <f t="array" aca="1" ref="T55" ca="1">INDEX('Admin Output Explanation'!T$3:T$252,MATCH(1, (T13='Admin Impact Weight Matrix'!$A$4:$A$253)*(T27='Admin Output Explanation'!$B$3:$B$252),0))</f>
        <v>0</v>
      </c>
      <c r="U55" s="75" cm="1">
        <f t="array" aca="1" ref="U55" ca="1">INDEX('Admin Output Explanation'!U$3:U$252,MATCH(1, (U13='Admin Impact Weight Matrix'!$A$4:$A$253)*(U27='Admin Output Explanation'!$B$3:$B$252),0))</f>
        <v>0</v>
      </c>
      <c r="V55" s="75" cm="1">
        <f t="array" aca="1" ref="V55" ca="1">INDEX('Admin Output Explanation'!V$3:V$252,MATCH(1, (V13='Admin Impact Weight Matrix'!$A$4:$A$253)*(V27='Admin Output Explanation'!$B$3:$B$252),0))</f>
        <v>0</v>
      </c>
      <c r="W55" s="75" cm="1">
        <f t="array" aca="1" ref="W55" ca="1">INDEX('Admin Output Explanation'!W$3:W$252,MATCH(1, (W13='Admin Impact Weight Matrix'!$A$4:$A$253)*(W27='Admin Output Explanation'!$B$3:$B$252),0))</f>
        <v>0</v>
      </c>
      <c r="X55" s="75" cm="1">
        <f t="array" aca="1" ref="X55" ca="1">INDEX('Admin Output Explanation'!X$3:X$252,MATCH(1, (X13='Admin Impact Weight Matrix'!$A$4:$A$253)*(X27='Admin Output Explanation'!$B$3:$B$252),0))</f>
        <v>0</v>
      </c>
      <c r="Y55" s="75" cm="1">
        <f t="array" aca="1" ref="Y55" ca="1">INDEX('Admin Output Explanation'!Y$3:Y$252,MATCH(1, (Y13='Admin Impact Weight Matrix'!$A$4:$A$253)*(Y27='Admin Output Explanation'!$B$3:$B$252),0))</f>
        <v>0</v>
      </c>
      <c r="Z55" s="75" cm="1">
        <f t="array" aca="1" ref="Z55" ca="1">INDEX('Admin Output Explanation'!Z$3:Z$252,MATCH(1, (Z13='Admin Impact Weight Matrix'!$A$4:$A$253)*(Z27='Admin Output Explanation'!$B$3:$B$252),0))</f>
        <v>0</v>
      </c>
      <c r="AA55" s="75" cm="1">
        <f t="array" aca="1" ref="AA55" ca="1">INDEX('Admin Output Explanation'!AA$3:AA$252,MATCH(1, (AA13='Admin Impact Weight Matrix'!$A$4:$A$253)*(AA27='Admin Output Explanation'!$B$3:$B$252),0))</f>
        <v>0</v>
      </c>
      <c r="AB55" s="75" cm="1">
        <f t="array" aca="1" ref="AB55" ca="1">INDEX('Admin Output Explanation'!AB$3:AB$252,MATCH(1, (AB13='Admin Impact Weight Matrix'!$A$4:$A$253)*(AB27='Admin Output Explanation'!$B$3:$B$252),0))</f>
        <v>0</v>
      </c>
      <c r="AC55" s="75" cm="1">
        <f t="array" aca="1" ref="AC55" ca="1">INDEX('Admin Output Explanation'!AC$3:AC$252,MATCH(1, (AC13='Admin Impact Weight Matrix'!$A$4:$A$253)*(AC27='Admin Output Explanation'!$B$3:$B$252),0))</f>
        <v>0</v>
      </c>
      <c r="AD55" s="75" cm="1">
        <f t="array" aca="1" ref="AD55" ca="1">INDEX('Admin Output Explanation'!AD$3:AD$252,MATCH(1, (AD13='Admin Impact Weight Matrix'!$A$4:$A$253)*(AD27='Admin Output Explanation'!$B$3:$B$252),0))</f>
        <v>0</v>
      </c>
      <c r="AE55" s="75" cm="1">
        <f t="array" aca="1" ref="AE55" ca="1">INDEX('Admin Output Explanation'!AE$3:AE$252,MATCH(1, (AE13='Admin Impact Weight Matrix'!$A$4:$A$253)*(AE27='Admin Output Explanation'!$B$3:$B$252),0))</f>
        <v>0</v>
      </c>
      <c r="AF55" s="75" cm="1">
        <f t="array" aca="1" ref="AF55" ca="1">INDEX('Admin Output Explanation'!AF$3:AF$252,MATCH(1, (AF13='Admin Impact Weight Matrix'!$A$4:$A$253)*(AF27='Admin Output Explanation'!$B$3:$B$252),0))</f>
        <v>0</v>
      </c>
      <c r="AG55" s="75" cm="1">
        <f t="array" aca="1" ref="AG55" ca="1">INDEX('Admin Output Explanation'!AG$3:AG$252,MATCH(1, (AG13='Admin Impact Weight Matrix'!$A$4:$A$253)*(AG27='Admin Output Explanation'!$B$3:$B$252),0))</f>
        <v>0</v>
      </c>
      <c r="AH55" s="75" cm="1">
        <f t="array" aca="1" ref="AH55" ca="1">INDEX('Admin Output Explanation'!AH$3:AH$252,MATCH(1, (AH13='Admin Impact Weight Matrix'!$A$4:$A$253)*(AH27='Admin Output Explanation'!$B$3:$B$252),0))</f>
        <v>0</v>
      </c>
      <c r="AI55" s="75" cm="1">
        <f t="array" aca="1" ref="AI55" ca="1">INDEX('Admin Output Explanation'!AI$3:AI$252,MATCH(1, (AI13='Admin Impact Weight Matrix'!$A$4:$A$253)*(AI27='Admin Output Explanation'!$B$3:$B$252),0))</f>
        <v>0</v>
      </c>
      <c r="AJ55" s="75" cm="1">
        <f t="array" aca="1" ref="AJ55" ca="1">INDEX('Admin Output Explanation'!AJ$3:AJ$252,MATCH(1, (AJ13='Admin Impact Weight Matrix'!$A$4:$A$253)*(AJ27='Admin Output Explanation'!$B$3:$B$252),0))</f>
        <v>0</v>
      </c>
      <c r="AK55" s="75" cm="1">
        <f t="array" aca="1" ref="AK55" ca="1">INDEX('Admin Output Explanation'!AK$3:AK$252,MATCH(1, (AK13='Admin Impact Weight Matrix'!$A$4:$A$253)*(AK27='Admin Output Explanation'!$B$3:$B$252),0))</f>
        <v>0</v>
      </c>
      <c r="AL55" s="75" cm="1">
        <f t="array" aca="1" ref="AL55" ca="1">INDEX('Admin Output Explanation'!AL$3:AL$252,MATCH(1, (AL13='Admin Impact Weight Matrix'!$A$4:$A$253)*(AL27='Admin Output Explanation'!$B$3:$B$252),0))</f>
        <v>0</v>
      </c>
      <c r="AM55" s="75" cm="1">
        <f t="array" aca="1" ref="AM55" ca="1">INDEX('Admin Output Explanation'!AM$3:AM$252,MATCH(1, (AM13='Admin Impact Weight Matrix'!$A$4:$A$253)*(AM27='Admin Output Explanation'!$B$3:$B$252),0))</f>
        <v>0</v>
      </c>
      <c r="AN55" s="75" cm="1">
        <f t="array" aca="1" ref="AN55" ca="1">INDEX('Admin Output Explanation'!AN$3:AN$252,MATCH(1, (AN13='Admin Impact Weight Matrix'!$A$4:$A$253)*(AN27='Admin Output Explanation'!$B$3:$B$252),0))</f>
        <v>0</v>
      </c>
      <c r="AO55" s="75" cm="1">
        <f t="array" aca="1" ref="AO55" ca="1">INDEX('Admin Output Explanation'!AO$3:AO$252,MATCH(1, (AO13='Admin Impact Weight Matrix'!$A$4:$A$253)*(AO27='Admin Output Explanation'!$B$3:$B$252),0))</f>
        <v>0</v>
      </c>
      <c r="AP55" s="75" cm="1">
        <f t="array" aca="1" ref="AP55" ca="1">INDEX('Admin Output Explanation'!AP$3:AP$252,MATCH(1, (AP13='Admin Impact Weight Matrix'!$A$4:$A$253)*(AP27='Admin Output Explanation'!$B$3:$B$252),0))</f>
        <v>0</v>
      </c>
    </row>
    <row r="56" spans="1:48" ht="30" thickTop="1" thickBot="1" x14ac:dyDescent="0.35">
      <c r="A56" s="23" t="s">
        <v>61</v>
      </c>
      <c r="B56" s="23">
        <v>2</v>
      </c>
      <c r="C56" s="75" t="e" cm="1">
        <f t="array" aca="1" ref="C56" ca="1">INDEX('Admin Output Explanation'!C$3:C$252,MATCH(1, (C14='Admin Impact Weight Matrix'!$A$4:$A$253)*(C28='Admin Output Explanation'!$B$3:$B$252),0))</f>
        <v>#N/A</v>
      </c>
      <c r="D56" s="75" t="e" cm="1">
        <f t="array" aca="1" ref="D56" ca="1">INDEX('Admin Output Explanation'!D$3:D$252,MATCH(1, (D14='Admin Impact Weight Matrix'!$A$4:$A$253)*(D28='Admin Output Explanation'!$B$3:$B$252),0))</f>
        <v>#N/A</v>
      </c>
      <c r="E56" s="75" t="str" cm="1">
        <f t="array" aca="1" ref="E56" ca="1">INDEX('Admin Output Explanation'!E$3:E$252,MATCH(1, (E14='Admin Impact Weight Matrix'!$A$4:$A$253)*(E28='Admin Output Explanation'!$B$3:$B$252),0))</f>
        <v>Explanation Var III Vs BiodiImp 4</v>
      </c>
      <c r="F56" s="75" t="e" cm="1">
        <f t="array" aca="1" ref="F56" ca="1">INDEX('Admin Output Explanation'!F$3:F$252,MATCH(1, (F14='Admin Impact Weight Matrix'!$A$4:$A$253)*(F28='Admin Output Explanation'!$B$3:$B$252),0))</f>
        <v>#N/A</v>
      </c>
      <c r="G56" s="75" t="e" cm="1">
        <f t="array" aca="1" ref="G56" ca="1">INDEX('Admin Output Explanation'!G$3:G$252,MATCH(1, (G14='Admin Impact Weight Matrix'!$A$4:$A$253)*(G28='Admin Output Explanation'!$B$3:$B$252),0))</f>
        <v>#N/A</v>
      </c>
      <c r="H56" s="75" cm="1">
        <f t="array" aca="1" ref="H56" ca="1">INDEX('Admin Output Explanation'!H$3:H$252,MATCH(1, (H14='Admin Impact Weight Matrix'!$A$4:$A$253)*(H28='Admin Output Explanation'!$B$3:$B$252),0))</f>
        <v>0</v>
      </c>
      <c r="I56" s="75" cm="1">
        <f t="array" aca="1" ref="I56" ca="1">INDEX('Admin Output Explanation'!I$3:I$252,MATCH(1, (I14='Admin Impact Weight Matrix'!$A$4:$A$253)*(I28='Admin Output Explanation'!$B$3:$B$252),0))</f>
        <v>0</v>
      </c>
      <c r="J56" s="75" cm="1">
        <f t="array" aca="1" ref="J56" ca="1">INDEX('Admin Output Explanation'!J$3:J$252,MATCH(1, (J14='Admin Impact Weight Matrix'!$A$4:$A$253)*(J28='Admin Output Explanation'!$B$3:$B$252),0))</f>
        <v>0</v>
      </c>
      <c r="K56" s="75" cm="1">
        <f t="array" aca="1" ref="K56" ca="1">INDEX('Admin Output Explanation'!K$3:K$252,MATCH(1, (K14='Admin Impact Weight Matrix'!$A$4:$A$253)*(K28='Admin Output Explanation'!$B$3:$B$252),0))</f>
        <v>0</v>
      </c>
      <c r="L56" s="75" cm="1">
        <f t="array" aca="1" ref="L56" ca="1">INDEX('Admin Output Explanation'!L$3:L$252,MATCH(1, (L14='Admin Impact Weight Matrix'!$A$4:$A$253)*(L28='Admin Output Explanation'!$B$3:$B$252),0))</f>
        <v>0</v>
      </c>
      <c r="M56" s="75" cm="1">
        <f t="array" aca="1" ref="M56" ca="1">INDEX('Admin Output Explanation'!M$3:M$252,MATCH(1, (M14='Admin Impact Weight Matrix'!$A$4:$A$253)*(M28='Admin Output Explanation'!$B$3:$B$252),0))</f>
        <v>0</v>
      </c>
      <c r="N56" s="75" cm="1">
        <f t="array" aca="1" ref="N56" ca="1">INDEX('Admin Output Explanation'!N$3:N$252,MATCH(1, (N14='Admin Impact Weight Matrix'!$A$4:$A$253)*(N28='Admin Output Explanation'!$B$3:$B$252),0))</f>
        <v>0</v>
      </c>
      <c r="O56" s="75" cm="1">
        <f t="array" aca="1" ref="O56" ca="1">INDEX('Admin Output Explanation'!O$3:O$252,MATCH(1, (O14='Admin Impact Weight Matrix'!$A$4:$A$253)*(O28='Admin Output Explanation'!$B$3:$B$252),0))</f>
        <v>0</v>
      </c>
      <c r="P56" s="75" cm="1">
        <f t="array" aca="1" ref="P56" ca="1">INDEX('Admin Output Explanation'!P$3:P$252,MATCH(1, (P14='Admin Impact Weight Matrix'!$A$4:$A$253)*(P28='Admin Output Explanation'!$B$3:$B$252),0))</f>
        <v>0</v>
      </c>
      <c r="Q56" s="75" cm="1">
        <f t="array" aca="1" ref="Q56" ca="1">INDEX('Admin Output Explanation'!Q$3:Q$252,MATCH(1, (Q14='Admin Impact Weight Matrix'!$A$4:$A$253)*(Q28='Admin Output Explanation'!$B$3:$B$252),0))</f>
        <v>0</v>
      </c>
      <c r="R56" s="75" cm="1">
        <f t="array" aca="1" ref="R56" ca="1">INDEX('Admin Output Explanation'!R$3:R$252,MATCH(1, (R14='Admin Impact Weight Matrix'!$A$4:$A$253)*(R28='Admin Output Explanation'!$B$3:$B$252),0))</f>
        <v>0</v>
      </c>
      <c r="S56" s="75" cm="1">
        <f t="array" aca="1" ref="S56" ca="1">INDEX('Admin Output Explanation'!S$3:S$252,MATCH(1, (S14='Admin Impact Weight Matrix'!$A$4:$A$253)*(S28='Admin Output Explanation'!$B$3:$B$252),0))</f>
        <v>0</v>
      </c>
      <c r="T56" s="75" cm="1">
        <f t="array" aca="1" ref="T56" ca="1">INDEX('Admin Output Explanation'!T$3:T$252,MATCH(1, (T14='Admin Impact Weight Matrix'!$A$4:$A$253)*(T28='Admin Output Explanation'!$B$3:$B$252),0))</f>
        <v>0</v>
      </c>
      <c r="U56" s="75" cm="1">
        <f t="array" aca="1" ref="U56" ca="1">INDEX('Admin Output Explanation'!U$3:U$252,MATCH(1, (U14='Admin Impact Weight Matrix'!$A$4:$A$253)*(U28='Admin Output Explanation'!$B$3:$B$252),0))</f>
        <v>0</v>
      </c>
      <c r="V56" s="75" cm="1">
        <f t="array" aca="1" ref="V56" ca="1">INDEX('Admin Output Explanation'!V$3:V$252,MATCH(1, (V14='Admin Impact Weight Matrix'!$A$4:$A$253)*(V28='Admin Output Explanation'!$B$3:$B$252),0))</f>
        <v>0</v>
      </c>
      <c r="W56" s="75" cm="1">
        <f t="array" aca="1" ref="W56" ca="1">INDEX('Admin Output Explanation'!W$3:W$252,MATCH(1, (W14='Admin Impact Weight Matrix'!$A$4:$A$253)*(W28='Admin Output Explanation'!$B$3:$B$252),0))</f>
        <v>0</v>
      </c>
      <c r="X56" s="75" cm="1">
        <f t="array" aca="1" ref="X56" ca="1">INDEX('Admin Output Explanation'!X$3:X$252,MATCH(1, (X14='Admin Impact Weight Matrix'!$A$4:$A$253)*(X28='Admin Output Explanation'!$B$3:$B$252),0))</f>
        <v>0</v>
      </c>
      <c r="Y56" s="75" cm="1">
        <f t="array" aca="1" ref="Y56" ca="1">INDEX('Admin Output Explanation'!Y$3:Y$252,MATCH(1, (Y14='Admin Impact Weight Matrix'!$A$4:$A$253)*(Y28='Admin Output Explanation'!$B$3:$B$252),0))</f>
        <v>0</v>
      </c>
      <c r="Z56" s="75" cm="1">
        <f t="array" aca="1" ref="Z56" ca="1">INDEX('Admin Output Explanation'!Z$3:Z$252,MATCH(1, (Z14='Admin Impact Weight Matrix'!$A$4:$A$253)*(Z28='Admin Output Explanation'!$B$3:$B$252),0))</f>
        <v>0</v>
      </c>
      <c r="AA56" s="75" cm="1">
        <f t="array" aca="1" ref="AA56" ca="1">INDEX('Admin Output Explanation'!AA$3:AA$252,MATCH(1, (AA14='Admin Impact Weight Matrix'!$A$4:$A$253)*(AA28='Admin Output Explanation'!$B$3:$B$252),0))</f>
        <v>0</v>
      </c>
      <c r="AB56" s="75" cm="1">
        <f t="array" aca="1" ref="AB56" ca="1">INDEX('Admin Output Explanation'!AB$3:AB$252,MATCH(1, (AB14='Admin Impact Weight Matrix'!$A$4:$A$253)*(AB28='Admin Output Explanation'!$B$3:$B$252),0))</f>
        <v>0</v>
      </c>
      <c r="AC56" s="75" cm="1">
        <f t="array" aca="1" ref="AC56" ca="1">INDEX('Admin Output Explanation'!AC$3:AC$252,MATCH(1, (AC14='Admin Impact Weight Matrix'!$A$4:$A$253)*(AC28='Admin Output Explanation'!$B$3:$B$252),0))</f>
        <v>0</v>
      </c>
      <c r="AD56" s="75" cm="1">
        <f t="array" aca="1" ref="AD56" ca="1">INDEX('Admin Output Explanation'!AD$3:AD$252,MATCH(1, (AD14='Admin Impact Weight Matrix'!$A$4:$A$253)*(AD28='Admin Output Explanation'!$B$3:$B$252),0))</f>
        <v>0</v>
      </c>
      <c r="AE56" s="75" cm="1">
        <f t="array" aca="1" ref="AE56" ca="1">INDEX('Admin Output Explanation'!AE$3:AE$252,MATCH(1, (AE14='Admin Impact Weight Matrix'!$A$4:$A$253)*(AE28='Admin Output Explanation'!$B$3:$B$252),0))</f>
        <v>0</v>
      </c>
      <c r="AF56" s="75" cm="1">
        <f t="array" aca="1" ref="AF56" ca="1">INDEX('Admin Output Explanation'!AF$3:AF$252,MATCH(1, (AF14='Admin Impact Weight Matrix'!$A$4:$A$253)*(AF28='Admin Output Explanation'!$B$3:$B$252),0))</f>
        <v>0</v>
      </c>
      <c r="AG56" s="75" cm="1">
        <f t="array" aca="1" ref="AG56" ca="1">INDEX('Admin Output Explanation'!AG$3:AG$252,MATCH(1, (AG14='Admin Impact Weight Matrix'!$A$4:$A$253)*(AG28='Admin Output Explanation'!$B$3:$B$252),0))</f>
        <v>0</v>
      </c>
      <c r="AH56" s="75" cm="1">
        <f t="array" aca="1" ref="AH56" ca="1">INDEX('Admin Output Explanation'!AH$3:AH$252,MATCH(1, (AH14='Admin Impact Weight Matrix'!$A$4:$A$253)*(AH28='Admin Output Explanation'!$B$3:$B$252),0))</f>
        <v>0</v>
      </c>
      <c r="AI56" s="75" cm="1">
        <f t="array" aca="1" ref="AI56" ca="1">INDEX('Admin Output Explanation'!AI$3:AI$252,MATCH(1, (AI14='Admin Impact Weight Matrix'!$A$4:$A$253)*(AI28='Admin Output Explanation'!$B$3:$B$252),0))</f>
        <v>0</v>
      </c>
      <c r="AJ56" s="75" cm="1">
        <f t="array" aca="1" ref="AJ56" ca="1">INDEX('Admin Output Explanation'!AJ$3:AJ$252,MATCH(1, (AJ14='Admin Impact Weight Matrix'!$A$4:$A$253)*(AJ28='Admin Output Explanation'!$B$3:$B$252),0))</f>
        <v>0</v>
      </c>
      <c r="AK56" s="75" cm="1">
        <f t="array" aca="1" ref="AK56" ca="1">INDEX('Admin Output Explanation'!AK$3:AK$252,MATCH(1, (AK14='Admin Impact Weight Matrix'!$A$4:$A$253)*(AK28='Admin Output Explanation'!$B$3:$B$252),0))</f>
        <v>0</v>
      </c>
      <c r="AL56" s="75" cm="1">
        <f t="array" aca="1" ref="AL56" ca="1">INDEX('Admin Output Explanation'!AL$3:AL$252,MATCH(1, (AL14='Admin Impact Weight Matrix'!$A$4:$A$253)*(AL28='Admin Output Explanation'!$B$3:$B$252),0))</f>
        <v>0</v>
      </c>
      <c r="AM56" s="75" cm="1">
        <f t="array" aca="1" ref="AM56" ca="1">INDEX('Admin Output Explanation'!AM$3:AM$252,MATCH(1, (AM14='Admin Impact Weight Matrix'!$A$4:$A$253)*(AM28='Admin Output Explanation'!$B$3:$B$252),0))</f>
        <v>0</v>
      </c>
      <c r="AN56" s="75" cm="1">
        <f t="array" aca="1" ref="AN56" ca="1">INDEX('Admin Output Explanation'!AN$3:AN$252,MATCH(1, (AN14='Admin Impact Weight Matrix'!$A$4:$A$253)*(AN28='Admin Output Explanation'!$B$3:$B$252),0))</f>
        <v>0</v>
      </c>
      <c r="AO56" s="75" cm="1">
        <f t="array" aca="1" ref="AO56" ca="1">INDEX('Admin Output Explanation'!AO$3:AO$252,MATCH(1, (AO14='Admin Impact Weight Matrix'!$A$4:$A$253)*(AO28='Admin Output Explanation'!$B$3:$B$252),0))</f>
        <v>0</v>
      </c>
      <c r="AP56" s="75" cm="1">
        <f t="array" aca="1" ref="AP56" ca="1">INDEX('Admin Output Explanation'!AP$3:AP$252,MATCH(1, (AP14='Admin Impact Weight Matrix'!$A$4:$A$253)*(AP28='Admin Output Explanation'!$B$3:$B$252),0))</f>
        <v>0</v>
      </c>
    </row>
    <row r="57" spans="1:48" ht="30" thickTop="1" thickBot="1" x14ac:dyDescent="0.35">
      <c r="A57" s="23" t="s">
        <v>62</v>
      </c>
      <c r="B57" s="23">
        <v>3</v>
      </c>
      <c r="C57" s="75" t="e" cm="1">
        <f t="array" aca="1" ref="C57" ca="1">INDEX('Admin Output Explanation'!C$3:C$252,MATCH(1, (C15='Admin Impact Weight Matrix'!$A$4:$A$253)*(C29='Admin Output Explanation'!$B$3:$B$252),0))</f>
        <v>#N/A</v>
      </c>
      <c r="D57" s="75" t="e" cm="1">
        <f t="array" aca="1" ref="D57" ca="1">INDEX('Admin Output Explanation'!D$3:D$252,MATCH(1, (D15='Admin Impact Weight Matrix'!$A$4:$A$253)*(D29='Admin Output Explanation'!$B$3:$B$252),0))</f>
        <v>#N/A</v>
      </c>
      <c r="E57" s="75" t="str" cm="1">
        <f t="array" aca="1" ref="E57" ca="1">INDEX('Admin Output Explanation'!E$3:E$252,MATCH(1, (E15='Admin Impact Weight Matrix'!$A$4:$A$253)*(E29='Admin Output Explanation'!$B$3:$B$252),0))</f>
        <v>Explanation Var III Vs Nursery 3</v>
      </c>
      <c r="F57" s="75" t="e" cm="1">
        <f t="array" aca="1" ref="F57" ca="1">INDEX('Admin Output Explanation'!F$3:F$252,MATCH(1, (F15='Admin Impact Weight Matrix'!$A$4:$A$253)*(F29='Admin Output Explanation'!$B$3:$B$252),0))</f>
        <v>#N/A</v>
      </c>
      <c r="G57" s="75" t="e" cm="1">
        <f t="array" aca="1" ref="G57" ca="1">INDEX('Admin Output Explanation'!G$3:G$252,MATCH(1, (G15='Admin Impact Weight Matrix'!$A$4:$A$253)*(G29='Admin Output Explanation'!$B$3:$B$252),0))</f>
        <v>#N/A</v>
      </c>
      <c r="H57" s="75" cm="1">
        <f t="array" aca="1" ref="H57" ca="1">INDEX('Admin Output Explanation'!H$3:H$252,MATCH(1, (H15='Admin Impact Weight Matrix'!$A$4:$A$253)*(H29='Admin Output Explanation'!$B$3:$B$252),0))</f>
        <v>0</v>
      </c>
      <c r="I57" s="75" cm="1">
        <f t="array" aca="1" ref="I57" ca="1">INDEX('Admin Output Explanation'!I$3:I$252,MATCH(1, (I15='Admin Impact Weight Matrix'!$A$4:$A$253)*(I29='Admin Output Explanation'!$B$3:$B$252),0))</f>
        <v>0</v>
      </c>
      <c r="J57" s="75" cm="1">
        <f t="array" aca="1" ref="J57" ca="1">INDEX('Admin Output Explanation'!J$3:J$252,MATCH(1, (J15='Admin Impact Weight Matrix'!$A$4:$A$253)*(J29='Admin Output Explanation'!$B$3:$B$252),0))</f>
        <v>0</v>
      </c>
      <c r="K57" s="75" cm="1">
        <f t="array" aca="1" ref="K57" ca="1">INDEX('Admin Output Explanation'!K$3:K$252,MATCH(1, (K15='Admin Impact Weight Matrix'!$A$4:$A$253)*(K29='Admin Output Explanation'!$B$3:$B$252),0))</f>
        <v>0</v>
      </c>
      <c r="L57" s="75" cm="1">
        <f t="array" aca="1" ref="L57" ca="1">INDEX('Admin Output Explanation'!L$3:L$252,MATCH(1, (L15='Admin Impact Weight Matrix'!$A$4:$A$253)*(L29='Admin Output Explanation'!$B$3:$B$252),0))</f>
        <v>0</v>
      </c>
      <c r="M57" s="75" cm="1">
        <f t="array" aca="1" ref="M57" ca="1">INDEX('Admin Output Explanation'!M$3:M$252,MATCH(1, (M15='Admin Impact Weight Matrix'!$A$4:$A$253)*(M29='Admin Output Explanation'!$B$3:$B$252),0))</f>
        <v>0</v>
      </c>
      <c r="N57" s="75" cm="1">
        <f t="array" aca="1" ref="N57" ca="1">INDEX('Admin Output Explanation'!N$3:N$252,MATCH(1, (N15='Admin Impact Weight Matrix'!$A$4:$A$253)*(N29='Admin Output Explanation'!$B$3:$B$252),0))</f>
        <v>0</v>
      </c>
      <c r="O57" s="75" cm="1">
        <f t="array" aca="1" ref="O57" ca="1">INDEX('Admin Output Explanation'!O$3:O$252,MATCH(1, (O15='Admin Impact Weight Matrix'!$A$4:$A$253)*(O29='Admin Output Explanation'!$B$3:$B$252),0))</f>
        <v>0</v>
      </c>
      <c r="P57" s="75" cm="1">
        <f t="array" aca="1" ref="P57" ca="1">INDEX('Admin Output Explanation'!P$3:P$252,MATCH(1, (P15='Admin Impact Weight Matrix'!$A$4:$A$253)*(P29='Admin Output Explanation'!$B$3:$B$252),0))</f>
        <v>0</v>
      </c>
      <c r="Q57" s="75" cm="1">
        <f t="array" aca="1" ref="Q57" ca="1">INDEX('Admin Output Explanation'!Q$3:Q$252,MATCH(1, (Q15='Admin Impact Weight Matrix'!$A$4:$A$253)*(Q29='Admin Output Explanation'!$B$3:$B$252),0))</f>
        <v>0</v>
      </c>
      <c r="R57" s="75" cm="1">
        <f t="array" aca="1" ref="R57" ca="1">INDEX('Admin Output Explanation'!R$3:R$252,MATCH(1, (R15='Admin Impact Weight Matrix'!$A$4:$A$253)*(R29='Admin Output Explanation'!$B$3:$B$252),0))</f>
        <v>0</v>
      </c>
      <c r="S57" s="75" cm="1">
        <f t="array" aca="1" ref="S57" ca="1">INDEX('Admin Output Explanation'!S$3:S$252,MATCH(1, (S15='Admin Impact Weight Matrix'!$A$4:$A$253)*(S29='Admin Output Explanation'!$B$3:$B$252),0))</f>
        <v>0</v>
      </c>
      <c r="T57" s="75" cm="1">
        <f t="array" aca="1" ref="T57" ca="1">INDEX('Admin Output Explanation'!T$3:T$252,MATCH(1, (T15='Admin Impact Weight Matrix'!$A$4:$A$253)*(T29='Admin Output Explanation'!$B$3:$B$252),0))</f>
        <v>0</v>
      </c>
      <c r="U57" s="75" cm="1">
        <f t="array" aca="1" ref="U57" ca="1">INDEX('Admin Output Explanation'!U$3:U$252,MATCH(1, (U15='Admin Impact Weight Matrix'!$A$4:$A$253)*(U29='Admin Output Explanation'!$B$3:$B$252),0))</f>
        <v>0</v>
      </c>
      <c r="V57" s="75" cm="1">
        <f t="array" aca="1" ref="V57" ca="1">INDEX('Admin Output Explanation'!V$3:V$252,MATCH(1, (V15='Admin Impact Weight Matrix'!$A$4:$A$253)*(V29='Admin Output Explanation'!$B$3:$B$252),0))</f>
        <v>0</v>
      </c>
      <c r="W57" s="75" cm="1">
        <f t="array" aca="1" ref="W57" ca="1">INDEX('Admin Output Explanation'!W$3:W$252,MATCH(1, (W15='Admin Impact Weight Matrix'!$A$4:$A$253)*(W29='Admin Output Explanation'!$B$3:$B$252),0))</f>
        <v>0</v>
      </c>
      <c r="X57" s="75" cm="1">
        <f t="array" aca="1" ref="X57" ca="1">INDEX('Admin Output Explanation'!X$3:X$252,MATCH(1, (X15='Admin Impact Weight Matrix'!$A$4:$A$253)*(X29='Admin Output Explanation'!$B$3:$B$252),0))</f>
        <v>0</v>
      </c>
      <c r="Y57" s="75" cm="1">
        <f t="array" aca="1" ref="Y57" ca="1">INDEX('Admin Output Explanation'!Y$3:Y$252,MATCH(1, (Y15='Admin Impact Weight Matrix'!$A$4:$A$253)*(Y29='Admin Output Explanation'!$B$3:$B$252),0))</f>
        <v>0</v>
      </c>
      <c r="Z57" s="75" cm="1">
        <f t="array" aca="1" ref="Z57" ca="1">INDEX('Admin Output Explanation'!Z$3:Z$252,MATCH(1, (Z15='Admin Impact Weight Matrix'!$A$4:$A$253)*(Z29='Admin Output Explanation'!$B$3:$B$252),0))</f>
        <v>0</v>
      </c>
      <c r="AA57" s="75" cm="1">
        <f t="array" aca="1" ref="AA57" ca="1">INDEX('Admin Output Explanation'!AA$3:AA$252,MATCH(1, (AA15='Admin Impact Weight Matrix'!$A$4:$A$253)*(AA29='Admin Output Explanation'!$B$3:$B$252),0))</f>
        <v>0</v>
      </c>
      <c r="AB57" s="75" cm="1">
        <f t="array" aca="1" ref="AB57" ca="1">INDEX('Admin Output Explanation'!AB$3:AB$252,MATCH(1, (AB15='Admin Impact Weight Matrix'!$A$4:$A$253)*(AB29='Admin Output Explanation'!$B$3:$B$252),0))</f>
        <v>0</v>
      </c>
      <c r="AC57" s="75" cm="1">
        <f t="array" aca="1" ref="AC57" ca="1">INDEX('Admin Output Explanation'!AC$3:AC$252,MATCH(1, (AC15='Admin Impact Weight Matrix'!$A$4:$A$253)*(AC29='Admin Output Explanation'!$B$3:$B$252),0))</f>
        <v>0</v>
      </c>
      <c r="AD57" s="75" cm="1">
        <f t="array" aca="1" ref="AD57" ca="1">INDEX('Admin Output Explanation'!AD$3:AD$252,MATCH(1, (AD15='Admin Impact Weight Matrix'!$A$4:$A$253)*(AD29='Admin Output Explanation'!$B$3:$B$252),0))</f>
        <v>0</v>
      </c>
      <c r="AE57" s="75" cm="1">
        <f t="array" aca="1" ref="AE57" ca="1">INDEX('Admin Output Explanation'!AE$3:AE$252,MATCH(1, (AE15='Admin Impact Weight Matrix'!$A$4:$A$253)*(AE29='Admin Output Explanation'!$B$3:$B$252),0))</f>
        <v>0</v>
      </c>
      <c r="AF57" s="75" cm="1">
        <f t="array" aca="1" ref="AF57" ca="1">INDEX('Admin Output Explanation'!AF$3:AF$252,MATCH(1, (AF15='Admin Impact Weight Matrix'!$A$4:$A$253)*(AF29='Admin Output Explanation'!$B$3:$B$252),0))</f>
        <v>0</v>
      </c>
      <c r="AG57" s="75" cm="1">
        <f t="array" aca="1" ref="AG57" ca="1">INDEX('Admin Output Explanation'!AG$3:AG$252,MATCH(1, (AG15='Admin Impact Weight Matrix'!$A$4:$A$253)*(AG29='Admin Output Explanation'!$B$3:$B$252),0))</f>
        <v>0</v>
      </c>
      <c r="AH57" s="75" cm="1">
        <f t="array" aca="1" ref="AH57" ca="1">INDEX('Admin Output Explanation'!AH$3:AH$252,MATCH(1, (AH15='Admin Impact Weight Matrix'!$A$4:$A$253)*(AH29='Admin Output Explanation'!$B$3:$B$252),0))</f>
        <v>0</v>
      </c>
      <c r="AI57" s="75" cm="1">
        <f t="array" aca="1" ref="AI57" ca="1">INDEX('Admin Output Explanation'!AI$3:AI$252,MATCH(1, (AI15='Admin Impact Weight Matrix'!$A$4:$A$253)*(AI29='Admin Output Explanation'!$B$3:$B$252),0))</f>
        <v>0</v>
      </c>
      <c r="AJ57" s="75" cm="1">
        <f t="array" aca="1" ref="AJ57" ca="1">INDEX('Admin Output Explanation'!AJ$3:AJ$252,MATCH(1, (AJ15='Admin Impact Weight Matrix'!$A$4:$A$253)*(AJ29='Admin Output Explanation'!$B$3:$B$252),0))</f>
        <v>0</v>
      </c>
      <c r="AK57" s="75" cm="1">
        <f t="array" aca="1" ref="AK57" ca="1">INDEX('Admin Output Explanation'!AK$3:AK$252,MATCH(1, (AK15='Admin Impact Weight Matrix'!$A$4:$A$253)*(AK29='Admin Output Explanation'!$B$3:$B$252),0))</f>
        <v>0</v>
      </c>
      <c r="AL57" s="75" cm="1">
        <f t="array" aca="1" ref="AL57" ca="1">INDEX('Admin Output Explanation'!AL$3:AL$252,MATCH(1, (AL15='Admin Impact Weight Matrix'!$A$4:$A$253)*(AL29='Admin Output Explanation'!$B$3:$B$252),0))</f>
        <v>0</v>
      </c>
      <c r="AM57" s="75" cm="1">
        <f t="array" aca="1" ref="AM57" ca="1">INDEX('Admin Output Explanation'!AM$3:AM$252,MATCH(1, (AM15='Admin Impact Weight Matrix'!$A$4:$A$253)*(AM29='Admin Output Explanation'!$B$3:$B$252),0))</f>
        <v>0</v>
      </c>
      <c r="AN57" s="75" cm="1">
        <f t="array" aca="1" ref="AN57" ca="1">INDEX('Admin Output Explanation'!AN$3:AN$252,MATCH(1, (AN15='Admin Impact Weight Matrix'!$A$4:$A$253)*(AN29='Admin Output Explanation'!$B$3:$B$252),0))</f>
        <v>0</v>
      </c>
      <c r="AO57" s="75" cm="1">
        <f t="array" aca="1" ref="AO57" ca="1">INDEX('Admin Output Explanation'!AO$3:AO$252,MATCH(1, (AO15='Admin Impact Weight Matrix'!$A$4:$A$253)*(AO29='Admin Output Explanation'!$B$3:$B$252),0))</f>
        <v>0</v>
      </c>
      <c r="AP57" s="75" cm="1">
        <f t="array" aca="1" ref="AP57" ca="1">INDEX('Admin Output Explanation'!AP$3:AP$252,MATCH(1, (AP15='Admin Impact Weight Matrix'!$A$4:$A$253)*(AP29='Admin Output Explanation'!$B$3:$B$252),0))</f>
        <v>0</v>
      </c>
    </row>
    <row r="58" spans="1:48" ht="30" thickTop="1" thickBot="1" x14ac:dyDescent="0.35">
      <c r="A58" s="23" t="s">
        <v>69</v>
      </c>
      <c r="B58" s="23">
        <v>4</v>
      </c>
      <c r="C58" s="75" t="e" cm="1">
        <f t="array" aca="1" ref="C58" ca="1">INDEX('Admin Output Explanation'!C$3:C$252,MATCH(1, (C16='Admin Impact Weight Matrix'!$A$4:$A$253)*(C30='Admin Output Explanation'!$B$3:$B$252),0))</f>
        <v>#N/A</v>
      </c>
      <c r="D58" s="75" t="e" cm="1">
        <f t="array" aca="1" ref="D58" ca="1">INDEX('Admin Output Explanation'!D$3:D$252,MATCH(1, (D16='Admin Impact Weight Matrix'!$A$4:$A$253)*(D30='Admin Output Explanation'!$B$3:$B$252),0))</f>
        <v>#N/A</v>
      </c>
      <c r="E58" s="75" t="str" cm="1">
        <f t="array" aca="1" ref="E58" ca="1">INDEX('Admin Output Explanation'!E$3:E$252,MATCH(1, (E16='Admin Impact Weight Matrix'!$A$4:$A$253)*(E30='Admin Output Explanation'!$B$3:$B$252),0))</f>
        <v>Explanation Var III Vs Upwelling 5</v>
      </c>
      <c r="F58" s="75" t="e" cm="1">
        <f t="array" aca="1" ref="F58" ca="1">INDEX('Admin Output Explanation'!F$3:F$252,MATCH(1, (F16='Admin Impact Weight Matrix'!$A$4:$A$253)*(F30='Admin Output Explanation'!$B$3:$B$252),0))</f>
        <v>#N/A</v>
      </c>
      <c r="G58" s="75" t="e" cm="1">
        <f t="array" aca="1" ref="G58" ca="1">INDEX('Admin Output Explanation'!G$3:G$252,MATCH(1, (G16='Admin Impact Weight Matrix'!$A$4:$A$253)*(G30='Admin Output Explanation'!$B$3:$B$252),0))</f>
        <v>#N/A</v>
      </c>
      <c r="H58" s="75" cm="1">
        <f t="array" aca="1" ref="H58" ca="1">INDEX('Admin Output Explanation'!H$3:H$252,MATCH(1, (H16='Admin Impact Weight Matrix'!$A$4:$A$253)*(H30='Admin Output Explanation'!$B$3:$B$252),0))</f>
        <v>0</v>
      </c>
      <c r="I58" s="75" cm="1">
        <f t="array" aca="1" ref="I58" ca="1">INDEX('Admin Output Explanation'!I$3:I$252,MATCH(1, (I16='Admin Impact Weight Matrix'!$A$4:$A$253)*(I30='Admin Output Explanation'!$B$3:$B$252),0))</f>
        <v>0</v>
      </c>
      <c r="J58" s="75" cm="1">
        <f t="array" aca="1" ref="J58" ca="1">INDEX('Admin Output Explanation'!J$3:J$252,MATCH(1, (J16='Admin Impact Weight Matrix'!$A$4:$A$253)*(J30='Admin Output Explanation'!$B$3:$B$252),0))</f>
        <v>0</v>
      </c>
      <c r="K58" s="75" cm="1">
        <f t="array" aca="1" ref="K58" ca="1">INDEX('Admin Output Explanation'!K$3:K$252,MATCH(1, (K16='Admin Impact Weight Matrix'!$A$4:$A$253)*(K30='Admin Output Explanation'!$B$3:$B$252),0))</f>
        <v>0</v>
      </c>
      <c r="L58" s="75" cm="1">
        <f t="array" aca="1" ref="L58" ca="1">INDEX('Admin Output Explanation'!L$3:L$252,MATCH(1, (L16='Admin Impact Weight Matrix'!$A$4:$A$253)*(L30='Admin Output Explanation'!$B$3:$B$252),0))</f>
        <v>0</v>
      </c>
      <c r="M58" s="75" cm="1">
        <f t="array" aca="1" ref="M58" ca="1">INDEX('Admin Output Explanation'!M$3:M$252,MATCH(1, (M16='Admin Impact Weight Matrix'!$A$4:$A$253)*(M30='Admin Output Explanation'!$B$3:$B$252),0))</f>
        <v>0</v>
      </c>
      <c r="N58" s="75" cm="1">
        <f t="array" aca="1" ref="N58" ca="1">INDEX('Admin Output Explanation'!N$3:N$252,MATCH(1, (N16='Admin Impact Weight Matrix'!$A$4:$A$253)*(N30='Admin Output Explanation'!$B$3:$B$252),0))</f>
        <v>0</v>
      </c>
      <c r="O58" s="75" cm="1">
        <f t="array" aca="1" ref="O58" ca="1">INDEX('Admin Output Explanation'!O$3:O$252,MATCH(1, (O16='Admin Impact Weight Matrix'!$A$4:$A$253)*(O30='Admin Output Explanation'!$B$3:$B$252),0))</f>
        <v>0</v>
      </c>
      <c r="P58" s="75" cm="1">
        <f t="array" aca="1" ref="P58" ca="1">INDEX('Admin Output Explanation'!P$3:P$252,MATCH(1, (P16='Admin Impact Weight Matrix'!$A$4:$A$253)*(P30='Admin Output Explanation'!$B$3:$B$252),0))</f>
        <v>0</v>
      </c>
      <c r="Q58" s="75" cm="1">
        <f t="array" aca="1" ref="Q58" ca="1">INDEX('Admin Output Explanation'!Q$3:Q$252,MATCH(1, (Q16='Admin Impact Weight Matrix'!$A$4:$A$253)*(Q30='Admin Output Explanation'!$B$3:$B$252),0))</f>
        <v>0</v>
      </c>
      <c r="R58" s="75" cm="1">
        <f t="array" aca="1" ref="R58" ca="1">INDEX('Admin Output Explanation'!R$3:R$252,MATCH(1, (R16='Admin Impact Weight Matrix'!$A$4:$A$253)*(R30='Admin Output Explanation'!$B$3:$B$252),0))</f>
        <v>0</v>
      </c>
      <c r="S58" s="75" cm="1">
        <f t="array" aca="1" ref="S58" ca="1">INDEX('Admin Output Explanation'!S$3:S$252,MATCH(1, (S16='Admin Impact Weight Matrix'!$A$4:$A$253)*(S30='Admin Output Explanation'!$B$3:$B$252),0))</f>
        <v>0</v>
      </c>
      <c r="T58" s="75" cm="1">
        <f t="array" aca="1" ref="T58" ca="1">INDEX('Admin Output Explanation'!T$3:T$252,MATCH(1, (T16='Admin Impact Weight Matrix'!$A$4:$A$253)*(T30='Admin Output Explanation'!$B$3:$B$252),0))</f>
        <v>0</v>
      </c>
      <c r="U58" s="75" cm="1">
        <f t="array" aca="1" ref="U58" ca="1">INDEX('Admin Output Explanation'!U$3:U$252,MATCH(1, (U16='Admin Impact Weight Matrix'!$A$4:$A$253)*(U30='Admin Output Explanation'!$B$3:$B$252),0))</f>
        <v>0</v>
      </c>
      <c r="V58" s="75" cm="1">
        <f t="array" aca="1" ref="V58" ca="1">INDEX('Admin Output Explanation'!V$3:V$252,MATCH(1, (V16='Admin Impact Weight Matrix'!$A$4:$A$253)*(V30='Admin Output Explanation'!$B$3:$B$252),0))</f>
        <v>0</v>
      </c>
      <c r="W58" s="75" cm="1">
        <f t="array" aca="1" ref="W58" ca="1">INDEX('Admin Output Explanation'!W$3:W$252,MATCH(1, (W16='Admin Impact Weight Matrix'!$A$4:$A$253)*(W30='Admin Output Explanation'!$B$3:$B$252),0))</f>
        <v>0</v>
      </c>
      <c r="X58" s="75" cm="1">
        <f t="array" aca="1" ref="X58" ca="1">INDEX('Admin Output Explanation'!X$3:X$252,MATCH(1, (X16='Admin Impact Weight Matrix'!$A$4:$A$253)*(X30='Admin Output Explanation'!$B$3:$B$252),0))</f>
        <v>0</v>
      </c>
      <c r="Y58" s="75" cm="1">
        <f t="array" aca="1" ref="Y58" ca="1">INDEX('Admin Output Explanation'!Y$3:Y$252,MATCH(1, (Y16='Admin Impact Weight Matrix'!$A$4:$A$253)*(Y30='Admin Output Explanation'!$B$3:$B$252),0))</f>
        <v>0</v>
      </c>
      <c r="Z58" s="75" cm="1">
        <f t="array" aca="1" ref="Z58" ca="1">INDEX('Admin Output Explanation'!Z$3:Z$252,MATCH(1, (Z16='Admin Impact Weight Matrix'!$A$4:$A$253)*(Z30='Admin Output Explanation'!$B$3:$B$252),0))</f>
        <v>0</v>
      </c>
      <c r="AA58" s="75" cm="1">
        <f t="array" aca="1" ref="AA58" ca="1">INDEX('Admin Output Explanation'!AA$3:AA$252,MATCH(1, (AA16='Admin Impact Weight Matrix'!$A$4:$A$253)*(AA30='Admin Output Explanation'!$B$3:$B$252),0))</f>
        <v>0</v>
      </c>
      <c r="AB58" s="75" cm="1">
        <f t="array" aca="1" ref="AB58" ca="1">INDEX('Admin Output Explanation'!AB$3:AB$252,MATCH(1, (AB16='Admin Impact Weight Matrix'!$A$4:$A$253)*(AB30='Admin Output Explanation'!$B$3:$B$252),0))</f>
        <v>0</v>
      </c>
      <c r="AC58" s="75" cm="1">
        <f t="array" aca="1" ref="AC58" ca="1">INDEX('Admin Output Explanation'!AC$3:AC$252,MATCH(1, (AC16='Admin Impact Weight Matrix'!$A$4:$A$253)*(AC30='Admin Output Explanation'!$B$3:$B$252),0))</f>
        <v>0</v>
      </c>
      <c r="AD58" s="75" cm="1">
        <f t="array" aca="1" ref="AD58" ca="1">INDEX('Admin Output Explanation'!AD$3:AD$252,MATCH(1, (AD16='Admin Impact Weight Matrix'!$A$4:$A$253)*(AD30='Admin Output Explanation'!$B$3:$B$252),0))</f>
        <v>0</v>
      </c>
      <c r="AE58" s="75" cm="1">
        <f t="array" aca="1" ref="AE58" ca="1">INDEX('Admin Output Explanation'!AE$3:AE$252,MATCH(1, (AE16='Admin Impact Weight Matrix'!$A$4:$A$253)*(AE30='Admin Output Explanation'!$B$3:$B$252),0))</f>
        <v>0</v>
      </c>
      <c r="AF58" s="75" cm="1">
        <f t="array" aca="1" ref="AF58" ca="1">INDEX('Admin Output Explanation'!AF$3:AF$252,MATCH(1, (AF16='Admin Impact Weight Matrix'!$A$4:$A$253)*(AF30='Admin Output Explanation'!$B$3:$B$252),0))</f>
        <v>0</v>
      </c>
      <c r="AG58" s="75" cm="1">
        <f t="array" aca="1" ref="AG58" ca="1">INDEX('Admin Output Explanation'!AG$3:AG$252,MATCH(1, (AG16='Admin Impact Weight Matrix'!$A$4:$A$253)*(AG30='Admin Output Explanation'!$B$3:$B$252),0))</f>
        <v>0</v>
      </c>
      <c r="AH58" s="75" cm="1">
        <f t="array" aca="1" ref="AH58" ca="1">INDEX('Admin Output Explanation'!AH$3:AH$252,MATCH(1, (AH16='Admin Impact Weight Matrix'!$A$4:$A$253)*(AH30='Admin Output Explanation'!$B$3:$B$252),0))</f>
        <v>0</v>
      </c>
      <c r="AI58" s="75" cm="1">
        <f t="array" aca="1" ref="AI58" ca="1">INDEX('Admin Output Explanation'!AI$3:AI$252,MATCH(1, (AI16='Admin Impact Weight Matrix'!$A$4:$A$253)*(AI30='Admin Output Explanation'!$B$3:$B$252),0))</f>
        <v>0</v>
      </c>
      <c r="AJ58" s="75" cm="1">
        <f t="array" aca="1" ref="AJ58" ca="1">INDEX('Admin Output Explanation'!AJ$3:AJ$252,MATCH(1, (AJ16='Admin Impact Weight Matrix'!$A$4:$A$253)*(AJ30='Admin Output Explanation'!$B$3:$B$252),0))</f>
        <v>0</v>
      </c>
      <c r="AK58" s="75" cm="1">
        <f t="array" aca="1" ref="AK58" ca="1">INDEX('Admin Output Explanation'!AK$3:AK$252,MATCH(1, (AK16='Admin Impact Weight Matrix'!$A$4:$A$253)*(AK30='Admin Output Explanation'!$B$3:$B$252),0))</f>
        <v>0</v>
      </c>
      <c r="AL58" s="75" cm="1">
        <f t="array" aca="1" ref="AL58" ca="1">INDEX('Admin Output Explanation'!AL$3:AL$252,MATCH(1, (AL16='Admin Impact Weight Matrix'!$A$4:$A$253)*(AL30='Admin Output Explanation'!$B$3:$B$252),0))</f>
        <v>0</v>
      </c>
      <c r="AM58" s="75" cm="1">
        <f t="array" aca="1" ref="AM58" ca="1">INDEX('Admin Output Explanation'!AM$3:AM$252,MATCH(1, (AM16='Admin Impact Weight Matrix'!$A$4:$A$253)*(AM30='Admin Output Explanation'!$B$3:$B$252),0))</f>
        <v>0</v>
      </c>
      <c r="AN58" s="75" cm="1">
        <f t="array" aca="1" ref="AN58" ca="1">INDEX('Admin Output Explanation'!AN$3:AN$252,MATCH(1, (AN16='Admin Impact Weight Matrix'!$A$4:$A$253)*(AN30='Admin Output Explanation'!$B$3:$B$252),0))</f>
        <v>0</v>
      </c>
      <c r="AO58" s="75" cm="1">
        <f t="array" aca="1" ref="AO58" ca="1">INDEX('Admin Output Explanation'!AO$3:AO$252,MATCH(1, (AO16='Admin Impact Weight Matrix'!$A$4:$A$253)*(AO30='Admin Output Explanation'!$B$3:$B$252),0))</f>
        <v>0</v>
      </c>
      <c r="AP58" s="75" cm="1">
        <f t="array" aca="1" ref="AP58" ca="1">INDEX('Admin Output Explanation'!AP$3:AP$252,MATCH(1, (AP16='Admin Impact Weight Matrix'!$A$4:$A$253)*(AP30='Admin Output Explanation'!$B$3:$B$252),0))</f>
        <v>0</v>
      </c>
    </row>
    <row r="59" spans="1:48" ht="30" thickTop="1" thickBot="1" x14ac:dyDescent="0.35">
      <c r="A59" s="23" t="s">
        <v>70</v>
      </c>
      <c r="B59" s="23">
        <v>5</v>
      </c>
      <c r="C59" s="75" t="e" cm="1">
        <f t="array" aca="1" ref="C59" ca="1">INDEX('Admin Output Explanation'!C$3:C$252,MATCH(1, (C17='Admin Impact Weight Matrix'!$A$4:$A$253)*(C31='Admin Output Explanation'!$B$3:$B$252),0))</f>
        <v>#N/A</v>
      </c>
      <c r="D59" s="75" t="e" cm="1">
        <f t="array" aca="1" ref="D59" ca="1">INDEX('Admin Output Explanation'!D$3:D$252,MATCH(1, (D17='Admin Impact Weight Matrix'!$A$4:$A$253)*(D31='Admin Output Explanation'!$B$3:$B$252),0))</f>
        <v>#N/A</v>
      </c>
      <c r="E59" s="75" cm="1">
        <f t="array" aca="1" ref="E59" ca="1">INDEX('Admin Output Explanation'!E$3:E$252,MATCH(1, (E17='Admin Impact Weight Matrix'!$A$4:$A$253)*(E31='Admin Output Explanation'!$B$3:$B$252),0))</f>
        <v>0</v>
      </c>
      <c r="F59" s="75" t="e" cm="1">
        <f t="array" aca="1" ref="F59" ca="1">INDEX('Admin Output Explanation'!F$3:F$252,MATCH(1, (F17='Admin Impact Weight Matrix'!$A$4:$A$253)*(F31='Admin Output Explanation'!$B$3:$B$252),0))</f>
        <v>#N/A</v>
      </c>
      <c r="G59" s="75" t="e" cm="1">
        <f t="array" aca="1" ref="G59" ca="1">INDEX('Admin Output Explanation'!G$3:G$252,MATCH(1, (G17='Admin Impact Weight Matrix'!$A$4:$A$253)*(G31='Admin Output Explanation'!$B$3:$B$252),0))</f>
        <v>#N/A</v>
      </c>
      <c r="H59" s="75" cm="1">
        <f t="array" aca="1" ref="H59" ca="1">INDEX('Admin Output Explanation'!H$3:H$252,MATCH(1, (H17='Admin Impact Weight Matrix'!$A$4:$A$253)*(H31='Admin Output Explanation'!$B$3:$B$252),0))</f>
        <v>0</v>
      </c>
      <c r="I59" s="75" cm="1">
        <f t="array" aca="1" ref="I59" ca="1">INDEX('Admin Output Explanation'!I$3:I$252,MATCH(1, (I17='Admin Impact Weight Matrix'!$A$4:$A$253)*(I31='Admin Output Explanation'!$B$3:$B$252),0))</f>
        <v>0</v>
      </c>
      <c r="J59" s="75" cm="1">
        <f t="array" aca="1" ref="J59" ca="1">INDEX('Admin Output Explanation'!J$3:J$252,MATCH(1, (J17='Admin Impact Weight Matrix'!$A$4:$A$253)*(J31='Admin Output Explanation'!$B$3:$B$252),0))</f>
        <v>0</v>
      </c>
      <c r="K59" s="75" cm="1">
        <f t="array" aca="1" ref="K59" ca="1">INDEX('Admin Output Explanation'!K$3:K$252,MATCH(1, (K17='Admin Impact Weight Matrix'!$A$4:$A$253)*(K31='Admin Output Explanation'!$B$3:$B$252),0))</f>
        <v>0</v>
      </c>
      <c r="L59" s="75" cm="1">
        <f t="array" aca="1" ref="L59" ca="1">INDEX('Admin Output Explanation'!L$3:L$252,MATCH(1, (L17='Admin Impact Weight Matrix'!$A$4:$A$253)*(L31='Admin Output Explanation'!$B$3:$B$252),0))</f>
        <v>0</v>
      </c>
      <c r="M59" s="75" cm="1">
        <f t="array" aca="1" ref="M59" ca="1">INDEX('Admin Output Explanation'!M$3:M$252,MATCH(1, (M17='Admin Impact Weight Matrix'!$A$4:$A$253)*(M31='Admin Output Explanation'!$B$3:$B$252),0))</f>
        <v>0</v>
      </c>
      <c r="N59" s="75" cm="1">
        <f t="array" aca="1" ref="N59" ca="1">INDEX('Admin Output Explanation'!N$3:N$252,MATCH(1, (N17='Admin Impact Weight Matrix'!$A$4:$A$253)*(N31='Admin Output Explanation'!$B$3:$B$252),0))</f>
        <v>0</v>
      </c>
      <c r="O59" s="75" cm="1">
        <f t="array" aca="1" ref="O59" ca="1">INDEX('Admin Output Explanation'!O$3:O$252,MATCH(1, (O17='Admin Impact Weight Matrix'!$A$4:$A$253)*(O31='Admin Output Explanation'!$B$3:$B$252),0))</f>
        <v>0</v>
      </c>
      <c r="P59" s="75" cm="1">
        <f t="array" aca="1" ref="P59" ca="1">INDEX('Admin Output Explanation'!P$3:P$252,MATCH(1, (P17='Admin Impact Weight Matrix'!$A$4:$A$253)*(P31='Admin Output Explanation'!$B$3:$B$252),0))</f>
        <v>0</v>
      </c>
      <c r="Q59" s="75" cm="1">
        <f t="array" aca="1" ref="Q59" ca="1">INDEX('Admin Output Explanation'!Q$3:Q$252,MATCH(1, (Q17='Admin Impact Weight Matrix'!$A$4:$A$253)*(Q31='Admin Output Explanation'!$B$3:$B$252),0))</f>
        <v>0</v>
      </c>
      <c r="R59" s="75" cm="1">
        <f t="array" aca="1" ref="R59" ca="1">INDEX('Admin Output Explanation'!R$3:R$252,MATCH(1, (R17='Admin Impact Weight Matrix'!$A$4:$A$253)*(R31='Admin Output Explanation'!$B$3:$B$252),0))</f>
        <v>0</v>
      </c>
      <c r="S59" s="75" cm="1">
        <f t="array" aca="1" ref="S59" ca="1">INDEX('Admin Output Explanation'!S$3:S$252,MATCH(1, (S17='Admin Impact Weight Matrix'!$A$4:$A$253)*(S31='Admin Output Explanation'!$B$3:$B$252),0))</f>
        <v>0</v>
      </c>
      <c r="T59" s="75" cm="1">
        <f t="array" aca="1" ref="T59" ca="1">INDEX('Admin Output Explanation'!T$3:T$252,MATCH(1, (T17='Admin Impact Weight Matrix'!$A$4:$A$253)*(T31='Admin Output Explanation'!$B$3:$B$252),0))</f>
        <v>0</v>
      </c>
      <c r="U59" s="75" cm="1">
        <f t="array" aca="1" ref="U59" ca="1">INDEX('Admin Output Explanation'!U$3:U$252,MATCH(1, (U17='Admin Impact Weight Matrix'!$A$4:$A$253)*(U31='Admin Output Explanation'!$B$3:$B$252),0))</f>
        <v>0</v>
      </c>
      <c r="V59" s="75" cm="1">
        <f t="array" aca="1" ref="V59" ca="1">INDEX('Admin Output Explanation'!V$3:V$252,MATCH(1, (V17='Admin Impact Weight Matrix'!$A$4:$A$253)*(V31='Admin Output Explanation'!$B$3:$B$252),0))</f>
        <v>0</v>
      </c>
      <c r="W59" s="75" cm="1">
        <f t="array" aca="1" ref="W59" ca="1">INDEX('Admin Output Explanation'!W$3:W$252,MATCH(1, (W17='Admin Impact Weight Matrix'!$A$4:$A$253)*(W31='Admin Output Explanation'!$B$3:$B$252),0))</f>
        <v>0</v>
      </c>
      <c r="X59" s="75" cm="1">
        <f t="array" aca="1" ref="X59" ca="1">INDEX('Admin Output Explanation'!X$3:X$252,MATCH(1, (X17='Admin Impact Weight Matrix'!$A$4:$A$253)*(X31='Admin Output Explanation'!$B$3:$B$252),0))</f>
        <v>0</v>
      </c>
      <c r="Y59" s="75" cm="1">
        <f t="array" aca="1" ref="Y59" ca="1">INDEX('Admin Output Explanation'!Y$3:Y$252,MATCH(1, (Y17='Admin Impact Weight Matrix'!$A$4:$A$253)*(Y31='Admin Output Explanation'!$B$3:$B$252),0))</f>
        <v>0</v>
      </c>
      <c r="Z59" s="75" cm="1">
        <f t="array" aca="1" ref="Z59" ca="1">INDEX('Admin Output Explanation'!Z$3:Z$252,MATCH(1, (Z17='Admin Impact Weight Matrix'!$A$4:$A$253)*(Z31='Admin Output Explanation'!$B$3:$B$252),0))</f>
        <v>0</v>
      </c>
      <c r="AA59" s="75" cm="1">
        <f t="array" aca="1" ref="AA59" ca="1">INDEX('Admin Output Explanation'!AA$3:AA$252,MATCH(1, (AA17='Admin Impact Weight Matrix'!$A$4:$A$253)*(AA31='Admin Output Explanation'!$B$3:$B$252),0))</f>
        <v>0</v>
      </c>
      <c r="AB59" s="75" cm="1">
        <f t="array" aca="1" ref="AB59" ca="1">INDEX('Admin Output Explanation'!AB$3:AB$252,MATCH(1, (AB17='Admin Impact Weight Matrix'!$A$4:$A$253)*(AB31='Admin Output Explanation'!$B$3:$B$252),0))</f>
        <v>0</v>
      </c>
      <c r="AC59" s="75" cm="1">
        <f t="array" aca="1" ref="AC59" ca="1">INDEX('Admin Output Explanation'!AC$3:AC$252,MATCH(1, (AC17='Admin Impact Weight Matrix'!$A$4:$A$253)*(AC31='Admin Output Explanation'!$B$3:$B$252),0))</f>
        <v>0</v>
      </c>
      <c r="AD59" s="75" cm="1">
        <f t="array" aca="1" ref="AD59" ca="1">INDEX('Admin Output Explanation'!AD$3:AD$252,MATCH(1, (AD17='Admin Impact Weight Matrix'!$A$4:$A$253)*(AD31='Admin Output Explanation'!$B$3:$B$252),0))</f>
        <v>0</v>
      </c>
      <c r="AE59" s="75" cm="1">
        <f t="array" aca="1" ref="AE59" ca="1">INDEX('Admin Output Explanation'!AE$3:AE$252,MATCH(1, (AE17='Admin Impact Weight Matrix'!$A$4:$A$253)*(AE31='Admin Output Explanation'!$B$3:$B$252),0))</f>
        <v>0</v>
      </c>
      <c r="AF59" s="75" cm="1">
        <f t="array" aca="1" ref="AF59" ca="1">INDEX('Admin Output Explanation'!AF$3:AF$252,MATCH(1, (AF17='Admin Impact Weight Matrix'!$A$4:$A$253)*(AF31='Admin Output Explanation'!$B$3:$B$252),0))</f>
        <v>0</v>
      </c>
      <c r="AG59" s="75" cm="1">
        <f t="array" aca="1" ref="AG59" ca="1">INDEX('Admin Output Explanation'!AG$3:AG$252,MATCH(1, (AG17='Admin Impact Weight Matrix'!$A$4:$A$253)*(AG31='Admin Output Explanation'!$B$3:$B$252),0))</f>
        <v>0</v>
      </c>
      <c r="AH59" s="75" cm="1">
        <f t="array" aca="1" ref="AH59" ca="1">INDEX('Admin Output Explanation'!AH$3:AH$252,MATCH(1, (AH17='Admin Impact Weight Matrix'!$A$4:$A$253)*(AH31='Admin Output Explanation'!$B$3:$B$252),0))</f>
        <v>0</v>
      </c>
      <c r="AI59" s="75" cm="1">
        <f t="array" aca="1" ref="AI59" ca="1">INDEX('Admin Output Explanation'!AI$3:AI$252,MATCH(1, (AI17='Admin Impact Weight Matrix'!$A$4:$A$253)*(AI31='Admin Output Explanation'!$B$3:$B$252),0))</f>
        <v>0</v>
      </c>
      <c r="AJ59" s="75" cm="1">
        <f t="array" aca="1" ref="AJ59" ca="1">INDEX('Admin Output Explanation'!AJ$3:AJ$252,MATCH(1, (AJ17='Admin Impact Weight Matrix'!$A$4:$A$253)*(AJ31='Admin Output Explanation'!$B$3:$B$252),0))</f>
        <v>0</v>
      </c>
      <c r="AK59" s="75" cm="1">
        <f t="array" aca="1" ref="AK59" ca="1">INDEX('Admin Output Explanation'!AK$3:AK$252,MATCH(1, (AK17='Admin Impact Weight Matrix'!$A$4:$A$253)*(AK31='Admin Output Explanation'!$B$3:$B$252),0))</f>
        <v>0</v>
      </c>
      <c r="AL59" s="75" cm="1">
        <f t="array" aca="1" ref="AL59" ca="1">INDEX('Admin Output Explanation'!AL$3:AL$252,MATCH(1, (AL17='Admin Impact Weight Matrix'!$A$4:$A$253)*(AL31='Admin Output Explanation'!$B$3:$B$252),0))</f>
        <v>0</v>
      </c>
      <c r="AM59" s="75" cm="1">
        <f t="array" aca="1" ref="AM59" ca="1">INDEX('Admin Output Explanation'!AM$3:AM$252,MATCH(1, (AM17='Admin Impact Weight Matrix'!$A$4:$A$253)*(AM31='Admin Output Explanation'!$B$3:$B$252),0))</f>
        <v>0</v>
      </c>
      <c r="AN59" s="75" cm="1">
        <f t="array" aca="1" ref="AN59" ca="1">INDEX('Admin Output Explanation'!AN$3:AN$252,MATCH(1, (AN17='Admin Impact Weight Matrix'!$A$4:$A$253)*(AN31='Admin Output Explanation'!$B$3:$B$252),0))</f>
        <v>0</v>
      </c>
      <c r="AO59" s="75" cm="1">
        <f t="array" aca="1" ref="AO59" ca="1">INDEX('Admin Output Explanation'!AO$3:AO$252,MATCH(1, (AO17='Admin Impact Weight Matrix'!$A$4:$A$253)*(AO31='Admin Output Explanation'!$B$3:$B$252),0))</f>
        <v>0</v>
      </c>
      <c r="AP59" s="75" cm="1">
        <f t="array" aca="1" ref="AP59" ca="1">INDEX('Admin Output Explanation'!AP$3:AP$252,MATCH(1, (AP17='Admin Impact Weight Matrix'!$A$4:$A$253)*(AP31='Admin Output Explanation'!$B$3:$B$252),0))</f>
        <v>0</v>
      </c>
    </row>
    <row r="60" spans="1:48" ht="15" thickTop="1" x14ac:dyDescent="0.3">
      <c r="A60" s="40"/>
      <c r="B60" s="42"/>
      <c r="C60" s="40"/>
      <c r="D60" s="40"/>
      <c r="E60" s="14"/>
      <c r="F60" s="41"/>
      <c r="G60" s="15"/>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row>
    <row r="61" spans="1:48" ht="15" thickBot="1" x14ac:dyDescent="0.35">
      <c r="C61" s="172" t="s">
        <v>594</v>
      </c>
      <c r="D61" s="172"/>
      <c r="E61" s="172"/>
      <c r="F61" s="172"/>
      <c r="G61" s="172"/>
    </row>
    <row r="62" spans="1:48" ht="15.6" thickTop="1" thickBot="1" x14ac:dyDescent="0.35">
      <c r="A62" s="73" t="s">
        <v>53</v>
      </c>
      <c r="B62" s="73"/>
      <c r="C62" s="23" t="str">
        <f>C34</f>
        <v>Economic Revenue</v>
      </c>
      <c r="D62" s="23" t="str">
        <f>D34</f>
        <v>Biodiversity</v>
      </c>
      <c r="E62" s="23" t="str">
        <f>E34</f>
        <v>Legitimacy of MPA Policy</v>
      </c>
      <c r="F62" s="23" t="str">
        <f>F34</f>
        <v>Example Worst Risk high uncertainty</v>
      </c>
      <c r="G62" s="23" t="str">
        <f>G34</f>
        <v>Example least risk low uncertainty</v>
      </c>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row>
    <row r="63" spans="1:48" ht="30" thickTop="1" thickBot="1" x14ac:dyDescent="0.35">
      <c r="A63" s="23" t="s">
        <v>63</v>
      </c>
      <c r="B63" s="23">
        <v>1</v>
      </c>
      <c r="C63" s="75">
        <f ca="1">_xlfn.XLOOKUP(C7,'Analysis Uncertainty Matrix'!$B$2:$B$51,'Analysis Uncertainty Matrix'!C$2:C$51)</f>
        <v>5</v>
      </c>
      <c r="D63" s="75">
        <f ca="1">_xlfn.XLOOKUP(D7,'Analysis Uncertainty Matrix'!$B$2:$B$51,'Analysis Uncertainty Matrix'!D$2:D$51)</f>
        <v>5</v>
      </c>
      <c r="E63" s="75">
        <f ca="1">_xlfn.XLOOKUP(E7,'Analysis Uncertainty Matrix'!$B$2:$B$51,'Analysis Uncertainty Matrix'!E$2:E$51)</f>
        <v>3</v>
      </c>
      <c r="F63" s="75">
        <f ca="1">_xlfn.XLOOKUP(F7,'Analysis Uncertainty Matrix'!$B$2:$B$51,'Analysis Uncertainty Matrix'!F$2:F$51)</f>
        <v>5</v>
      </c>
      <c r="G63" s="75">
        <f ca="1">_xlfn.XLOOKUP(G7,'Analysis Uncertainty Matrix'!$B$2:$B$51,'Analysis Uncertainty Matrix'!G$2:G$51)</f>
        <v>1</v>
      </c>
      <c r="H63" s="75">
        <f ca="1">_xlfn.XLOOKUP(H7,'Analysis Uncertainty Matrix'!$B$2:$B$51,'Analysis Uncertainty Matrix'!H$2:H$51)</f>
        <v>0</v>
      </c>
      <c r="I63" s="75">
        <f ca="1">_xlfn.XLOOKUP(I7,'Analysis Uncertainty Matrix'!$B$2:$B$51,'Analysis Uncertainty Matrix'!I$2:I$51)</f>
        <v>0</v>
      </c>
      <c r="J63" s="75">
        <f ca="1">_xlfn.XLOOKUP(J7,'Analysis Uncertainty Matrix'!$B$2:$B$51,'Analysis Uncertainty Matrix'!J$2:J$51)</f>
        <v>0</v>
      </c>
      <c r="K63" s="75">
        <f ca="1">_xlfn.XLOOKUP(K7,'Analysis Uncertainty Matrix'!$B$2:$B$51,'Analysis Uncertainty Matrix'!K$2:K$51)</f>
        <v>0</v>
      </c>
      <c r="L63" s="75">
        <f ca="1">_xlfn.XLOOKUP(L7,'Analysis Uncertainty Matrix'!$B$2:$B$51,'Analysis Uncertainty Matrix'!L$2:L$51)</f>
        <v>0</v>
      </c>
      <c r="M63" s="75">
        <f ca="1">_xlfn.XLOOKUP(M7,'Analysis Uncertainty Matrix'!$B$2:$B$51,'Analysis Uncertainty Matrix'!M$2:M$51)</f>
        <v>0</v>
      </c>
      <c r="N63" s="75">
        <f ca="1">_xlfn.XLOOKUP(N7,'Analysis Uncertainty Matrix'!$B$2:$B$51,'Analysis Uncertainty Matrix'!N$2:N$51)</f>
        <v>0</v>
      </c>
      <c r="O63" s="75">
        <f ca="1">_xlfn.XLOOKUP(O7,'Analysis Uncertainty Matrix'!$B$2:$B$51,'Analysis Uncertainty Matrix'!O$2:O$51)</f>
        <v>0</v>
      </c>
      <c r="P63" s="75">
        <f ca="1">_xlfn.XLOOKUP(P7,'Analysis Uncertainty Matrix'!$B$2:$B$51,'Analysis Uncertainty Matrix'!P$2:P$51)</f>
        <v>0</v>
      </c>
      <c r="Q63" s="75">
        <f ca="1">_xlfn.XLOOKUP(Q7,'Analysis Uncertainty Matrix'!$B$2:$B$51,'Analysis Uncertainty Matrix'!Q$2:Q$51)</f>
        <v>0</v>
      </c>
      <c r="R63" s="75">
        <f ca="1">_xlfn.XLOOKUP(R7,'Analysis Uncertainty Matrix'!$B$2:$B$51,'Analysis Uncertainty Matrix'!R$2:R$51)</f>
        <v>0</v>
      </c>
      <c r="S63" s="75">
        <f ca="1">_xlfn.XLOOKUP(S7,'Analysis Uncertainty Matrix'!$B$2:$B$51,'Analysis Uncertainty Matrix'!S$2:S$51)</f>
        <v>0</v>
      </c>
      <c r="T63" s="75">
        <f ca="1">_xlfn.XLOOKUP(T7,'Analysis Uncertainty Matrix'!$B$2:$B$51,'Analysis Uncertainty Matrix'!T$2:T$51)</f>
        <v>0</v>
      </c>
      <c r="U63" s="75">
        <f ca="1">_xlfn.XLOOKUP(U7,'Analysis Uncertainty Matrix'!$B$2:$B$51,'Analysis Uncertainty Matrix'!U$2:U$51)</f>
        <v>0</v>
      </c>
      <c r="V63" s="75">
        <f ca="1">_xlfn.XLOOKUP(V7,'Analysis Uncertainty Matrix'!$B$2:$B$51,'Analysis Uncertainty Matrix'!V$2:V$51)</f>
        <v>0</v>
      </c>
      <c r="W63" s="75">
        <f ca="1">_xlfn.XLOOKUP(W7,'Analysis Uncertainty Matrix'!$B$2:$B$51,'Analysis Uncertainty Matrix'!W$2:W$51)</f>
        <v>0</v>
      </c>
      <c r="X63" s="75">
        <f ca="1">_xlfn.XLOOKUP(X7,'Analysis Uncertainty Matrix'!$B$2:$B$51,'Analysis Uncertainty Matrix'!X$2:X$51)</f>
        <v>0</v>
      </c>
      <c r="Y63" s="75">
        <f ca="1">_xlfn.XLOOKUP(Y7,'Analysis Uncertainty Matrix'!$B$2:$B$51,'Analysis Uncertainty Matrix'!Y$2:Y$51)</f>
        <v>0</v>
      </c>
      <c r="Z63" s="75">
        <f ca="1">_xlfn.XLOOKUP(Z7,'Analysis Uncertainty Matrix'!$B$2:$B$51,'Analysis Uncertainty Matrix'!Z$2:Z$51)</f>
        <v>0</v>
      </c>
      <c r="AA63" s="75">
        <f ca="1">_xlfn.XLOOKUP(AA7,'Analysis Uncertainty Matrix'!$B$2:$B$51,'Analysis Uncertainty Matrix'!AA$2:AA$51)</f>
        <v>0</v>
      </c>
      <c r="AB63" s="75">
        <f ca="1">_xlfn.XLOOKUP(AB7,'Analysis Uncertainty Matrix'!$B$2:$B$51,'Analysis Uncertainty Matrix'!AB$2:AB$51)</f>
        <v>0</v>
      </c>
      <c r="AC63" s="75">
        <f ca="1">_xlfn.XLOOKUP(AC7,'Analysis Uncertainty Matrix'!$B$2:$B$51,'Analysis Uncertainty Matrix'!AC$2:AC$51)</f>
        <v>0</v>
      </c>
      <c r="AD63" s="75">
        <f ca="1">_xlfn.XLOOKUP(AD7,'Analysis Uncertainty Matrix'!$B$2:$B$51,'Analysis Uncertainty Matrix'!AD$2:AD$51)</f>
        <v>0</v>
      </c>
      <c r="AE63" s="75">
        <f ca="1">_xlfn.XLOOKUP(AE7,'Analysis Uncertainty Matrix'!$B$2:$B$51,'Analysis Uncertainty Matrix'!AE$2:AE$51)</f>
        <v>0</v>
      </c>
      <c r="AF63" s="75">
        <f ca="1">_xlfn.XLOOKUP(AF7,'Analysis Uncertainty Matrix'!$B$2:$B$51,'Analysis Uncertainty Matrix'!AF$2:AF$51)</f>
        <v>0</v>
      </c>
      <c r="AG63" s="75">
        <f ca="1">_xlfn.XLOOKUP(AG7,'Analysis Uncertainty Matrix'!$B$2:$B$51,'Analysis Uncertainty Matrix'!AG$2:AG$51)</f>
        <v>0</v>
      </c>
      <c r="AH63" s="75">
        <f ca="1">_xlfn.XLOOKUP(AH7,'Analysis Uncertainty Matrix'!$B$2:$B$51,'Analysis Uncertainty Matrix'!AH$2:AH$51)</f>
        <v>0</v>
      </c>
      <c r="AI63" s="75">
        <f ca="1">_xlfn.XLOOKUP(AI7,'Analysis Uncertainty Matrix'!$B$2:$B$51,'Analysis Uncertainty Matrix'!AI$2:AI$51)</f>
        <v>0</v>
      </c>
      <c r="AJ63" s="75">
        <f ca="1">_xlfn.XLOOKUP(AJ7,'Analysis Uncertainty Matrix'!$B$2:$B$51,'Analysis Uncertainty Matrix'!AJ$2:AJ$51)</f>
        <v>0</v>
      </c>
      <c r="AK63" s="75">
        <f ca="1">_xlfn.XLOOKUP(AK7,'Analysis Uncertainty Matrix'!$B$2:$B$51,'Analysis Uncertainty Matrix'!AK$2:AK$51)</f>
        <v>0</v>
      </c>
      <c r="AL63" s="75">
        <f ca="1">_xlfn.XLOOKUP(AL7,'Analysis Uncertainty Matrix'!$B$2:$B$51,'Analysis Uncertainty Matrix'!AL$2:AL$51)</f>
        <v>0</v>
      </c>
      <c r="AM63" s="75">
        <f ca="1">_xlfn.XLOOKUP(AM7,'Analysis Uncertainty Matrix'!$B$2:$B$51,'Analysis Uncertainty Matrix'!AM$2:AM$51)</f>
        <v>0</v>
      </c>
      <c r="AN63" s="75">
        <f ca="1">_xlfn.XLOOKUP(AN7,'Analysis Uncertainty Matrix'!$B$2:$B$51,'Analysis Uncertainty Matrix'!AN$2:AN$51)</f>
        <v>0</v>
      </c>
      <c r="AO63" s="75">
        <f ca="1">_xlfn.XLOOKUP(AO7,'Analysis Uncertainty Matrix'!$B$2:$B$51,'Analysis Uncertainty Matrix'!AO$2:AO$51)</f>
        <v>0</v>
      </c>
      <c r="AP63" s="75">
        <f ca="1">_xlfn.XLOOKUP(AP7,'Analysis Uncertainty Matrix'!$B$2:$B$51,'Analysis Uncertainty Matrix'!AP$2:AP$51)</f>
        <v>0</v>
      </c>
    </row>
    <row r="64" spans="1:48" ht="30" thickTop="1" thickBot="1" x14ac:dyDescent="0.35">
      <c r="A64" s="23" t="s">
        <v>65</v>
      </c>
      <c r="B64" s="23">
        <v>2</v>
      </c>
      <c r="C64" s="75">
        <f ca="1">_xlfn.XLOOKUP(C8,'Analysis Uncertainty Matrix'!$B$2:$B$51,'Analysis Uncertainty Matrix'!C$2:C$51)</f>
        <v>1</v>
      </c>
      <c r="D64" s="75">
        <f ca="1">_xlfn.XLOOKUP(D8,'Analysis Uncertainty Matrix'!$B$2:$B$51,'Analysis Uncertainty Matrix'!D$2:D$51)</f>
        <v>3</v>
      </c>
      <c r="E64" s="75">
        <f ca="1">_xlfn.XLOOKUP(E8,'Analysis Uncertainty Matrix'!$B$2:$B$51,'Analysis Uncertainty Matrix'!E$2:E$51)</f>
        <v>5</v>
      </c>
      <c r="F64" s="75">
        <f ca="1">_xlfn.XLOOKUP(F8,'Analysis Uncertainty Matrix'!$B$2:$B$51,'Analysis Uncertainty Matrix'!F$2:F$51)</f>
        <v>5</v>
      </c>
      <c r="G64" s="75">
        <f ca="1">_xlfn.XLOOKUP(G8,'Analysis Uncertainty Matrix'!$B$2:$B$51,'Analysis Uncertainty Matrix'!G$2:G$51)</f>
        <v>1</v>
      </c>
      <c r="H64" s="75">
        <f ca="1">_xlfn.XLOOKUP(H8,'Analysis Uncertainty Matrix'!$B$2:$B$51,'Analysis Uncertainty Matrix'!H$2:H$51)</f>
        <v>0</v>
      </c>
      <c r="I64" s="75">
        <f ca="1">_xlfn.XLOOKUP(I8,'Analysis Uncertainty Matrix'!$B$2:$B$51,'Analysis Uncertainty Matrix'!I$2:I$51)</f>
        <v>0</v>
      </c>
      <c r="J64" s="75">
        <f ca="1">_xlfn.XLOOKUP(J8,'Analysis Uncertainty Matrix'!$B$2:$B$51,'Analysis Uncertainty Matrix'!J$2:J$51)</f>
        <v>0</v>
      </c>
      <c r="K64" s="75">
        <f ca="1">_xlfn.XLOOKUP(K8,'Analysis Uncertainty Matrix'!$B$2:$B$51,'Analysis Uncertainty Matrix'!K$2:K$51)</f>
        <v>0</v>
      </c>
      <c r="L64" s="75">
        <f ca="1">_xlfn.XLOOKUP(L8,'Analysis Uncertainty Matrix'!$B$2:$B$51,'Analysis Uncertainty Matrix'!L$2:L$51)</f>
        <v>0</v>
      </c>
      <c r="M64" s="75">
        <f ca="1">_xlfn.XLOOKUP(M8,'Analysis Uncertainty Matrix'!$B$2:$B$51,'Analysis Uncertainty Matrix'!M$2:M$51)</f>
        <v>0</v>
      </c>
      <c r="N64" s="75">
        <f ca="1">_xlfn.XLOOKUP(N8,'Analysis Uncertainty Matrix'!$B$2:$B$51,'Analysis Uncertainty Matrix'!N$2:N$51)</f>
        <v>0</v>
      </c>
      <c r="O64" s="75">
        <f ca="1">_xlfn.XLOOKUP(O8,'Analysis Uncertainty Matrix'!$B$2:$B$51,'Analysis Uncertainty Matrix'!O$2:O$51)</f>
        <v>0</v>
      </c>
      <c r="P64" s="75">
        <f ca="1">_xlfn.XLOOKUP(P8,'Analysis Uncertainty Matrix'!$B$2:$B$51,'Analysis Uncertainty Matrix'!P$2:P$51)</f>
        <v>0</v>
      </c>
      <c r="Q64" s="75">
        <f ca="1">_xlfn.XLOOKUP(Q8,'Analysis Uncertainty Matrix'!$B$2:$B$51,'Analysis Uncertainty Matrix'!Q$2:Q$51)</f>
        <v>0</v>
      </c>
      <c r="R64" s="75">
        <f ca="1">_xlfn.XLOOKUP(R8,'Analysis Uncertainty Matrix'!$B$2:$B$51,'Analysis Uncertainty Matrix'!R$2:R$51)</f>
        <v>0</v>
      </c>
      <c r="S64" s="75">
        <f ca="1">_xlfn.XLOOKUP(S8,'Analysis Uncertainty Matrix'!$B$2:$B$51,'Analysis Uncertainty Matrix'!S$2:S$51)</f>
        <v>0</v>
      </c>
      <c r="T64" s="75">
        <f ca="1">_xlfn.XLOOKUP(T8,'Analysis Uncertainty Matrix'!$B$2:$B$51,'Analysis Uncertainty Matrix'!T$2:T$51)</f>
        <v>0</v>
      </c>
      <c r="U64" s="75">
        <f ca="1">_xlfn.XLOOKUP(U8,'Analysis Uncertainty Matrix'!$B$2:$B$51,'Analysis Uncertainty Matrix'!U$2:U$51)</f>
        <v>0</v>
      </c>
      <c r="V64" s="75">
        <f ca="1">_xlfn.XLOOKUP(V8,'Analysis Uncertainty Matrix'!$B$2:$B$51,'Analysis Uncertainty Matrix'!V$2:V$51)</f>
        <v>0</v>
      </c>
      <c r="W64" s="75">
        <f ca="1">_xlfn.XLOOKUP(W8,'Analysis Uncertainty Matrix'!$B$2:$B$51,'Analysis Uncertainty Matrix'!W$2:W$51)</f>
        <v>0</v>
      </c>
      <c r="X64" s="75">
        <f ca="1">_xlfn.XLOOKUP(X8,'Analysis Uncertainty Matrix'!$B$2:$B$51,'Analysis Uncertainty Matrix'!X$2:X$51)</f>
        <v>0</v>
      </c>
      <c r="Y64" s="75">
        <f ca="1">_xlfn.XLOOKUP(Y8,'Analysis Uncertainty Matrix'!$B$2:$B$51,'Analysis Uncertainty Matrix'!Y$2:Y$51)</f>
        <v>0</v>
      </c>
      <c r="Z64" s="75">
        <f ca="1">_xlfn.XLOOKUP(Z8,'Analysis Uncertainty Matrix'!$B$2:$B$51,'Analysis Uncertainty Matrix'!Z$2:Z$51)</f>
        <v>0</v>
      </c>
      <c r="AA64" s="75">
        <f ca="1">_xlfn.XLOOKUP(AA8,'Analysis Uncertainty Matrix'!$B$2:$B$51,'Analysis Uncertainty Matrix'!AA$2:AA$51)</f>
        <v>0</v>
      </c>
      <c r="AB64" s="75">
        <f ca="1">_xlfn.XLOOKUP(AB8,'Analysis Uncertainty Matrix'!$B$2:$B$51,'Analysis Uncertainty Matrix'!AB$2:AB$51)</f>
        <v>0</v>
      </c>
      <c r="AC64" s="75">
        <f ca="1">_xlfn.XLOOKUP(AC8,'Analysis Uncertainty Matrix'!$B$2:$B$51,'Analysis Uncertainty Matrix'!AC$2:AC$51)</f>
        <v>0</v>
      </c>
      <c r="AD64" s="75">
        <f ca="1">_xlfn.XLOOKUP(AD8,'Analysis Uncertainty Matrix'!$B$2:$B$51,'Analysis Uncertainty Matrix'!AD$2:AD$51)</f>
        <v>0</v>
      </c>
      <c r="AE64" s="75">
        <f ca="1">_xlfn.XLOOKUP(AE8,'Analysis Uncertainty Matrix'!$B$2:$B$51,'Analysis Uncertainty Matrix'!AE$2:AE$51)</f>
        <v>0</v>
      </c>
      <c r="AF64" s="75">
        <f ca="1">_xlfn.XLOOKUP(AF8,'Analysis Uncertainty Matrix'!$B$2:$B$51,'Analysis Uncertainty Matrix'!AF$2:AF$51)</f>
        <v>0</v>
      </c>
      <c r="AG64" s="75">
        <f ca="1">_xlfn.XLOOKUP(AG8,'Analysis Uncertainty Matrix'!$B$2:$B$51,'Analysis Uncertainty Matrix'!AG$2:AG$51)</f>
        <v>0</v>
      </c>
      <c r="AH64" s="75">
        <f ca="1">_xlfn.XLOOKUP(AH8,'Analysis Uncertainty Matrix'!$B$2:$B$51,'Analysis Uncertainty Matrix'!AH$2:AH$51)</f>
        <v>0</v>
      </c>
      <c r="AI64" s="75">
        <f ca="1">_xlfn.XLOOKUP(AI8,'Analysis Uncertainty Matrix'!$B$2:$B$51,'Analysis Uncertainty Matrix'!AI$2:AI$51)</f>
        <v>0</v>
      </c>
      <c r="AJ64" s="75">
        <f ca="1">_xlfn.XLOOKUP(AJ8,'Analysis Uncertainty Matrix'!$B$2:$B$51,'Analysis Uncertainty Matrix'!AJ$2:AJ$51)</f>
        <v>0</v>
      </c>
      <c r="AK64" s="75">
        <f ca="1">_xlfn.XLOOKUP(AK8,'Analysis Uncertainty Matrix'!$B$2:$B$51,'Analysis Uncertainty Matrix'!AK$2:AK$51)</f>
        <v>0</v>
      </c>
      <c r="AL64" s="75">
        <f ca="1">_xlfn.XLOOKUP(AL8,'Analysis Uncertainty Matrix'!$B$2:$B$51,'Analysis Uncertainty Matrix'!AL$2:AL$51)</f>
        <v>0</v>
      </c>
      <c r="AM64" s="75">
        <f ca="1">_xlfn.XLOOKUP(AM8,'Analysis Uncertainty Matrix'!$B$2:$B$51,'Analysis Uncertainty Matrix'!AM$2:AM$51)</f>
        <v>0</v>
      </c>
      <c r="AN64" s="75">
        <f ca="1">_xlfn.XLOOKUP(AN8,'Analysis Uncertainty Matrix'!$B$2:$B$51,'Analysis Uncertainty Matrix'!AN$2:AN$51)</f>
        <v>0</v>
      </c>
      <c r="AO64" s="75">
        <f ca="1">_xlfn.XLOOKUP(AO8,'Analysis Uncertainty Matrix'!$B$2:$B$51,'Analysis Uncertainty Matrix'!AO$2:AO$51)</f>
        <v>0</v>
      </c>
      <c r="AP64" s="75">
        <f ca="1">_xlfn.XLOOKUP(AP8,'Analysis Uncertainty Matrix'!$B$2:$B$51,'Analysis Uncertainty Matrix'!AP$2:AP$51)</f>
        <v>0</v>
      </c>
    </row>
    <row r="65" spans="1:42" ht="30" thickTop="1" thickBot="1" x14ac:dyDescent="0.35">
      <c r="A65" s="23" t="s">
        <v>66</v>
      </c>
      <c r="B65" s="23">
        <v>3</v>
      </c>
      <c r="C65" s="75">
        <f ca="1">_xlfn.XLOOKUP(C9,'Analysis Uncertainty Matrix'!$B$2:$B$51,'Analysis Uncertainty Matrix'!C$2:C$51)</f>
        <v>4</v>
      </c>
      <c r="D65" s="75">
        <f ca="1">_xlfn.XLOOKUP(D9,'Analysis Uncertainty Matrix'!$B$2:$B$51,'Analysis Uncertainty Matrix'!D$2:D$51)</f>
        <v>3</v>
      </c>
      <c r="E65" s="75">
        <f ca="1">_xlfn.XLOOKUP(E9,'Analysis Uncertainty Matrix'!$B$2:$B$51,'Analysis Uncertainty Matrix'!E$2:E$51)</f>
        <v>3</v>
      </c>
      <c r="F65" s="75">
        <f ca="1">_xlfn.XLOOKUP(F9,'Analysis Uncertainty Matrix'!$B$2:$B$51,'Analysis Uncertainty Matrix'!F$2:F$51)</f>
        <v>5</v>
      </c>
      <c r="G65" s="75">
        <f ca="1">_xlfn.XLOOKUP(G9,'Analysis Uncertainty Matrix'!$B$2:$B$51,'Analysis Uncertainty Matrix'!G$2:G$51)</f>
        <v>1</v>
      </c>
      <c r="H65" s="75">
        <f ca="1">_xlfn.XLOOKUP(H9,'Analysis Uncertainty Matrix'!$B$2:$B$51,'Analysis Uncertainty Matrix'!H$2:H$51)</f>
        <v>0</v>
      </c>
      <c r="I65" s="75">
        <f ca="1">_xlfn.XLOOKUP(I9,'Analysis Uncertainty Matrix'!$B$2:$B$51,'Analysis Uncertainty Matrix'!I$2:I$51)</f>
        <v>0</v>
      </c>
      <c r="J65" s="75">
        <f ca="1">_xlfn.XLOOKUP(J9,'Analysis Uncertainty Matrix'!$B$2:$B$51,'Analysis Uncertainty Matrix'!J$2:J$51)</f>
        <v>0</v>
      </c>
      <c r="K65" s="75">
        <f ca="1">_xlfn.XLOOKUP(K9,'Analysis Uncertainty Matrix'!$B$2:$B$51,'Analysis Uncertainty Matrix'!K$2:K$51)</f>
        <v>0</v>
      </c>
      <c r="L65" s="75">
        <f ca="1">_xlfn.XLOOKUP(L9,'Analysis Uncertainty Matrix'!$B$2:$B$51,'Analysis Uncertainty Matrix'!L$2:L$51)</f>
        <v>0</v>
      </c>
      <c r="M65" s="75">
        <f ca="1">_xlfn.XLOOKUP(M9,'Analysis Uncertainty Matrix'!$B$2:$B$51,'Analysis Uncertainty Matrix'!M$2:M$51)</f>
        <v>0</v>
      </c>
      <c r="N65" s="75">
        <f ca="1">_xlfn.XLOOKUP(N9,'Analysis Uncertainty Matrix'!$B$2:$B$51,'Analysis Uncertainty Matrix'!N$2:N$51)</f>
        <v>0</v>
      </c>
      <c r="O65" s="75">
        <f ca="1">_xlfn.XLOOKUP(O9,'Analysis Uncertainty Matrix'!$B$2:$B$51,'Analysis Uncertainty Matrix'!O$2:O$51)</f>
        <v>0</v>
      </c>
      <c r="P65" s="75">
        <f ca="1">_xlfn.XLOOKUP(P9,'Analysis Uncertainty Matrix'!$B$2:$B$51,'Analysis Uncertainty Matrix'!P$2:P$51)</f>
        <v>0</v>
      </c>
      <c r="Q65" s="75">
        <f ca="1">_xlfn.XLOOKUP(Q9,'Analysis Uncertainty Matrix'!$B$2:$B$51,'Analysis Uncertainty Matrix'!Q$2:Q$51)</f>
        <v>0</v>
      </c>
      <c r="R65" s="75">
        <f ca="1">_xlfn.XLOOKUP(R9,'Analysis Uncertainty Matrix'!$B$2:$B$51,'Analysis Uncertainty Matrix'!R$2:R$51)</f>
        <v>0</v>
      </c>
      <c r="S65" s="75">
        <f ca="1">_xlfn.XLOOKUP(S9,'Analysis Uncertainty Matrix'!$B$2:$B$51,'Analysis Uncertainty Matrix'!S$2:S$51)</f>
        <v>0</v>
      </c>
      <c r="T65" s="75">
        <f ca="1">_xlfn.XLOOKUP(T9,'Analysis Uncertainty Matrix'!$B$2:$B$51,'Analysis Uncertainty Matrix'!T$2:T$51)</f>
        <v>0</v>
      </c>
      <c r="U65" s="75">
        <f ca="1">_xlfn.XLOOKUP(U9,'Analysis Uncertainty Matrix'!$B$2:$B$51,'Analysis Uncertainty Matrix'!U$2:U$51)</f>
        <v>0</v>
      </c>
      <c r="V65" s="75">
        <f ca="1">_xlfn.XLOOKUP(V9,'Analysis Uncertainty Matrix'!$B$2:$B$51,'Analysis Uncertainty Matrix'!V$2:V$51)</f>
        <v>0</v>
      </c>
      <c r="W65" s="75">
        <f ca="1">_xlfn.XLOOKUP(W9,'Analysis Uncertainty Matrix'!$B$2:$B$51,'Analysis Uncertainty Matrix'!W$2:W$51)</f>
        <v>0</v>
      </c>
      <c r="X65" s="75">
        <f ca="1">_xlfn.XLOOKUP(X9,'Analysis Uncertainty Matrix'!$B$2:$B$51,'Analysis Uncertainty Matrix'!X$2:X$51)</f>
        <v>0</v>
      </c>
      <c r="Y65" s="75">
        <f ca="1">_xlfn.XLOOKUP(Y9,'Analysis Uncertainty Matrix'!$B$2:$B$51,'Analysis Uncertainty Matrix'!Y$2:Y$51)</f>
        <v>0</v>
      </c>
      <c r="Z65" s="75">
        <f ca="1">_xlfn.XLOOKUP(Z9,'Analysis Uncertainty Matrix'!$B$2:$B$51,'Analysis Uncertainty Matrix'!Z$2:Z$51)</f>
        <v>0</v>
      </c>
      <c r="AA65" s="75">
        <f ca="1">_xlfn.XLOOKUP(AA9,'Analysis Uncertainty Matrix'!$B$2:$B$51,'Analysis Uncertainty Matrix'!AA$2:AA$51)</f>
        <v>0</v>
      </c>
      <c r="AB65" s="75">
        <f ca="1">_xlfn.XLOOKUP(AB9,'Analysis Uncertainty Matrix'!$B$2:$B$51,'Analysis Uncertainty Matrix'!AB$2:AB$51)</f>
        <v>0</v>
      </c>
      <c r="AC65" s="75">
        <f ca="1">_xlfn.XLOOKUP(AC9,'Analysis Uncertainty Matrix'!$B$2:$B$51,'Analysis Uncertainty Matrix'!AC$2:AC$51)</f>
        <v>0</v>
      </c>
      <c r="AD65" s="75">
        <f ca="1">_xlfn.XLOOKUP(AD9,'Analysis Uncertainty Matrix'!$B$2:$B$51,'Analysis Uncertainty Matrix'!AD$2:AD$51)</f>
        <v>0</v>
      </c>
      <c r="AE65" s="75">
        <f ca="1">_xlfn.XLOOKUP(AE9,'Analysis Uncertainty Matrix'!$B$2:$B$51,'Analysis Uncertainty Matrix'!AE$2:AE$51)</f>
        <v>0</v>
      </c>
      <c r="AF65" s="75">
        <f ca="1">_xlfn.XLOOKUP(AF9,'Analysis Uncertainty Matrix'!$B$2:$B$51,'Analysis Uncertainty Matrix'!AF$2:AF$51)</f>
        <v>0</v>
      </c>
      <c r="AG65" s="75">
        <f ca="1">_xlfn.XLOOKUP(AG9,'Analysis Uncertainty Matrix'!$B$2:$B$51,'Analysis Uncertainty Matrix'!AG$2:AG$51)</f>
        <v>0</v>
      </c>
      <c r="AH65" s="75">
        <f ca="1">_xlfn.XLOOKUP(AH9,'Analysis Uncertainty Matrix'!$B$2:$B$51,'Analysis Uncertainty Matrix'!AH$2:AH$51)</f>
        <v>0</v>
      </c>
      <c r="AI65" s="75">
        <f ca="1">_xlfn.XLOOKUP(AI9,'Analysis Uncertainty Matrix'!$B$2:$B$51,'Analysis Uncertainty Matrix'!AI$2:AI$51)</f>
        <v>0</v>
      </c>
      <c r="AJ65" s="75">
        <f ca="1">_xlfn.XLOOKUP(AJ9,'Analysis Uncertainty Matrix'!$B$2:$B$51,'Analysis Uncertainty Matrix'!AJ$2:AJ$51)</f>
        <v>0</v>
      </c>
      <c r="AK65" s="75">
        <f ca="1">_xlfn.XLOOKUP(AK9,'Analysis Uncertainty Matrix'!$B$2:$B$51,'Analysis Uncertainty Matrix'!AK$2:AK$51)</f>
        <v>0</v>
      </c>
      <c r="AL65" s="75">
        <f ca="1">_xlfn.XLOOKUP(AL9,'Analysis Uncertainty Matrix'!$B$2:$B$51,'Analysis Uncertainty Matrix'!AL$2:AL$51)</f>
        <v>0</v>
      </c>
      <c r="AM65" s="75">
        <f ca="1">_xlfn.XLOOKUP(AM9,'Analysis Uncertainty Matrix'!$B$2:$B$51,'Analysis Uncertainty Matrix'!AM$2:AM$51)</f>
        <v>0</v>
      </c>
      <c r="AN65" s="75">
        <f ca="1">_xlfn.XLOOKUP(AN9,'Analysis Uncertainty Matrix'!$B$2:$B$51,'Analysis Uncertainty Matrix'!AN$2:AN$51)</f>
        <v>0</v>
      </c>
      <c r="AO65" s="75">
        <f ca="1">_xlfn.XLOOKUP(AO9,'Analysis Uncertainty Matrix'!$B$2:$B$51,'Analysis Uncertainty Matrix'!AO$2:AO$51)</f>
        <v>0</v>
      </c>
      <c r="AP65" s="75">
        <f ca="1">_xlfn.XLOOKUP(AP9,'Analysis Uncertainty Matrix'!$B$2:$B$51,'Analysis Uncertainty Matrix'!AP$2:AP$51)</f>
        <v>0</v>
      </c>
    </row>
    <row r="66" spans="1:42" ht="30" thickTop="1" thickBot="1" x14ac:dyDescent="0.35">
      <c r="A66" s="23" t="s">
        <v>67</v>
      </c>
      <c r="B66" s="23">
        <v>4</v>
      </c>
      <c r="C66" s="75">
        <f ca="1">_xlfn.XLOOKUP(C10,'Analysis Uncertainty Matrix'!$B$2:$B$51,'Analysis Uncertainty Matrix'!C$2:C$51)</f>
        <v>4</v>
      </c>
      <c r="D66" s="75">
        <f ca="1">_xlfn.XLOOKUP(D10,'Analysis Uncertainty Matrix'!$B$2:$B$51,'Analysis Uncertainty Matrix'!D$2:D$51)</f>
        <v>1</v>
      </c>
      <c r="E66" s="75">
        <f ca="1">_xlfn.XLOOKUP(E10,'Analysis Uncertainty Matrix'!$B$2:$B$51,'Analysis Uncertainty Matrix'!E$2:E$51)</f>
        <v>3</v>
      </c>
      <c r="F66" s="75">
        <f ca="1">_xlfn.XLOOKUP(F10,'Analysis Uncertainty Matrix'!$B$2:$B$51,'Analysis Uncertainty Matrix'!F$2:F$51)</f>
        <v>5</v>
      </c>
      <c r="G66" s="75">
        <f ca="1">_xlfn.XLOOKUP(G10,'Analysis Uncertainty Matrix'!$B$2:$B$51,'Analysis Uncertainty Matrix'!G$2:G$51)</f>
        <v>1</v>
      </c>
      <c r="H66" s="75">
        <f ca="1">_xlfn.XLOOKUP(H10,'Analysis Uncertainty Matrix'!$B$2:$B$51,'Analysis Uncertainty Matrix'!H$2:H$51)</f>
        <v>0</v>
      </c>
      <c r="I66" s="75">
        <f ca="1">_xlfn.XLOOKUP(I10,'Analysis Uncertainty Matrix'!$B$2:$B$51,'Analysis Uncertainty Matrix'!I$2:I$51)</f>
        <v>0</v>
      </c>
      <c r="J66" s="75">
        <f ca="1">_xlfn.XLOOKUP(J10,'Analysis Uncertainty Matrix'!$B$2:$B$51,'Analysis Uncertainty Matrix'!J$2:J$51)</f>
        <v>0</v>
      </c>
      <c r="K66" s="75">
        <f ca="1">_xlfn.XLOOKUP(K10,'Analysis Uncertainty Matrix'!$B$2:$B$51,'Analysis Uncertainty Matrix'!K$2:K$51)</f>
        <v>0</v>
      </c>
      <c r="L66" s="75">
        <f ca="1">_xlfn.XLOOKUP(L10,'Analysis Uncertainty Matrix'!$B$2:$B$51,'Analysis Uncertainty Matrix'!L$2:L$51)</f>
        <v>0</v>
      </c>
      <c r="M66" s="75">
        <f ca="1">_xlfn.XLOOKUP(M10,'Analysis Uncertainty Matrix'!$B$2:$B$51,'Analysis Uncertainty Matrix'!M$2:M$51)</f>
        <v>0</v>
      </c>
      <c r="N66" s="75">
        <f ca="1">_xlfn.XLOOKUP(N10,'Analysis Uncertainty Matrix'!$B$2:$B$51,'Analysis Uncertainty Matrix'!N$2:N$51)</f>
        <v>0</v>
      </c>
      <c r="O66" s="75">
        <f ca="1">_xlfn.XLOOKUP(O10,'Analysis Uncertainty Matrix'!$B$2:$B$51,'Analysis Uncertainty Matrix'!O$2:O$51)</f>
        <v>0</v>
      </c>
      <c r="P66" s="75">
        <f ca="1">_xlfn.XLOOKUP(P10,'Analysis Uncertainty Matrix'!$B$2:$B$51,'Analysis Uncertainty Matrix'!P$2:P$51)</f>
        <v>0</v>
      </c>
      <c r="Q66" s="75">
        <f ca="1">_xlfn.XLOOKUP(Q10,'Analysis Uncertainty Matrix'!$B$2:$B$51,'Analysis Uncertainty Matrix'!Q$2:Q$51)</f>
        <v>0</v>
      </c>
      <c r="R66" s="75">
        <f ca="1">_xlfn.XLOOKUP(R10,'Analysis Uncertainty Matrix'!$B$2:$B$51,'Analysis Uncertainty Matrix'!R$2:R$51)</f>
        <v>0</v>
      </c>
      <c r="S66" s="75">
        <f ca="1">_xlfn.XLOOKUP(S10,'Analysis Uncertainty Matrix'!$B$2:$B$51,'Analysis Uncertainty Matrix'!S$2:S$51)</f>
        <v>0</v>
      </c>
      <c r="T66" s="75">
        <f ca="1">_xlfn.XLOOKUP(T10,'Analysis Uncertainty Matrix'!$B$2:$B$51,'Analysis Uncertainty Matrix'!T$2:T$51)</f>
        <v>0</v>
      </c>
      <c r="U66" s="75">
        <f ca="1">_xlfn.XLOOKUP(U10,'Analysis Uncertainty Matrix'!$B$2:$B$51,'Analysis Uncertainty Matrix'!U$2:U$51)</f>
        <v>0</v>
      </c>
      <c r="V66" s="75">
        <f ca="1">_xlfn.XLOOKUP(V10,'Analysis Uncertainty Matrix'!$B$2:$B$51,'Analysis Uncertainty Matrix'!V$2:V$51)</f>
        <v>0</v>
      </c>
      <c r="W66" s="75">
        <f ca="1">_xlfn.XLOOKUP(W10,'Analysis Uncertainty Matrix'!$B$2:$B$51,'Analysis Uncertainty Matrix'!W$2:W$51)</f>
        <v>0</v>
      </c>
      <c r="X66" s="75">
        <f ca="1">_xlfn.XLOOKUP(X10,'Analysis Uncertainty Matrix'!$B$2:$B$51,'Analysis Uncertainty Matrix'!X$2:X$51)</f>
        <v>0</v>
      </c>
      <c r="Y66" s="75">
        <f ca="1">_xlfn.XLOOKUP(Y10,'Analysis Uncertainty Matrix'!$B$2:$B$51,'Analysis Uncertainty Matrix'!Y$2:Y$51)</f>
        <v>0</v>
      </c>
      <c r="Z66" s="75">
        <f ca="1">_xlfn.XLOOKUP(Z10,'Analysis Uncertainty Matrix'!$B$2:$B$51,'Analysis Uncertainty Matrix'!Z$2:Z$51)</f>
        <v>0</v>
      </c>
      <c r="AA66" s="75">
        <f ca="1">_xlfn.XLOOKUP(AA10,'Analysis Uncertainty Matrix'!$B$2:$B$51,'Analysis Uncertainty Matrix'!AA$2:AA$51)</f>
        <v>0</v>
      </c>
      <c r="AB66" s="75">
        <f ca="1">_xlfn.XLOOKUP(AB10,'Analysis Uncertainty Matrix'!$B$2:$B$51,'Analysis Uncertainty Matrix'!AB$2:AB$51)</f>
        <v>0</v>
      </c>
      <c r="AC66" s="75">
        <f ca="1">_xlfn.XLOOKUP(AC10,'Analysis Uncertainty Matrix'!$B$2:$B$51,'Analysis Uncertainty Matrix'!AC$2:AC$51)</f>
        <v>0</v>
      </c>
      <c r="AD66" s="75">
        <f ca="1">_xlfn.XLOOKUP(AD10,'Analysis Uncertainty Matrix'!$B$2:$B$51,'Analysis Uncertainty Matrix'!AD$2:AD$51)</f>
        <v>0</v>
      </c>
      <c r="AE66" s="75">
        <f ca="1">_xlfn.XLOOKUP(AE10,'Analysis Uncertainty Matrix'!$B$2:$B$51,'Analysis Uncertainty Matrix'!AE$2:AE$51)</f>
        <v>0</v>
      </c>
      <c r="AF66" s="75">
        <f ca="1">_xlfn.XLOOKUP(AF10,'Analysis Uncertainty Matrix'!$B$2:$B$51,'Analysis Uncertainty Matrix'!AF$2:AF$51)</f>
        <v>0</v>
      </c>
      <c r="AG66" s="75">
        <f ca="1">_xlfn.XLOOKUP(AG10,'Analysis Uncertainty Matrix'!$B$2:$B$51,'Analysis Uncertainty Matrix'!AG$2:AG$51)</f>
        <v>0</v>
      </c>
      <c r="AH66" s="75">
        <f ca="1">_xlfn.XLOOKUP(AH10,'Analysis Uncertainty Matrix'!$B$2:$B$51,'Analysis Uncertainty Matrix'!AH$2:AH$51)</f>
        <v>0</v>
      </c>
      <c r="AI66" s="75">
        <f ca="1">_xlfn.XLOOKUP(AI10,'Analysis Uncertainty Matrix'!$B$2:$B$51,'Analysis Uncertainty Matrix'!AI$2:AI$51)</f>
        <v>0</v>
      </c>
      <c r="AJ66" s="75">
        <f ca="1">_xlfn.XLOOKUP(AJ10,'Analysis Uncertainty Matrix'!$B$2:$B$51,'Analysis Uncertainty Matrix'!AJ$2:AJ$51)</f>
        <v>0</v>
      </c>
      <c r="AK66" s="75">
        <f ca="1">_xlfn.XLOOKUP(AK10,'Analysis Uncertainty Matrix'!$B$2:$B$51,'Analysis Uncertainty Matrix'!AK$2:AK$51)</f>
        <v>0</v>
      </c>
      <c r="AL66" s="75">
        <f ca="1">_xlfn.XLOOKUP(AL10,'Analysis Uncertainty Matrix'!$B$2:$B$51,'Analysis Uncertainty Matrix'!AL$2:AL$51)</f>
        <v>0</v>
      </c>
      <c r="AM66" s="75">
        <f ca="1">_xlfn.XLOOKUP(AM10,'Analysis Uncertainty Matrix'!$B$2:$B$51,'Analysis Uncertainty Matrix'!AM$2:AM$51)</f>
        <v>0</v>
      </c>
      <c r="AN66" s="75">
        <f ca="1">_xlfn.XLOOKUP(AN10,'Analysis Uncertainty Matrix'!$B$2:$B$51,'Analysis Uncertainty Matrix'!AN$2:AN$51)</f>
        <v>0</v>
      </c>
      <c r="AO66" s="75">
        <f ca="1">_xlfn.XLOOKUP(AO10,'Analysis Uncertainty Matrix'!$B$2:$B$51,'Analysis Uncertainty Matrix'!AO$2:AO$51)</f>
        <v>0</v>
      </c>
      <c r="AP66" s="75">
        <f ca="1">_xlfn.XLOOKUP(AP10,'Analysis Uncertainty Matrix'!$B$2:$B$51,'Analysis Uncertainty Matrix'!AP$2:AP$51)</f>
        <v>0</v>
      </c>
    </row>
    <row r="67" spans="1:42" ht="30" thickTop="1" thickBot="1" x14ac:dyDescent="0.35">
      <c r="A67" s="23" t="s">
        <v>68</v>
      </c>
      <c r="B67" s="23">
        <v>5</v>
      </c>
      <c r="C67" s="75">
        <f ca="1">_xlfn.XLOOKUP(C11,'Analysis Uncertainty Matrix'!$B$2:$B$51,'Analysis Uncertainty Matrix'!C$2:C$51)</f>
        <v>2</v>
      </c>
      <c r="D67" s="75">
        <f ca="1">_xlfn.XLOOKUP(D11,'Analysis Uncertainty Matrix'!$B$2:$B$51,'Analysis Uncertainty Matrix'!D$2:D$51)</f>
        <v>3</v>
      </c>
      <c r="E67" s="75">
        <f ca="1">_xlfn.XLOOKUP(E11,'Analysis Uncertainty Matrix'!$B$2:$B$51,'Analysis Uncertainty Matrix'!E$2:E$51)</f>
        <v>1</v>
      </c>
      <c r="F67" s="75">
        <f ca="1">_xlfn.XLOOKUP(F11,'Analysis Uncertainty Matrix'!$B$2:$B$51,'Analysis Uncertainty Matrix'!F$2:F$51)</f>
        <v>5</v>
      </c>
      <c r="G67" s="75">
        <f ca="1">_xlfn.XLOOKUP(G11,'Analysis Uncertainty Matrix'!$B$2:$B$51,'Analysis Uncertainty Matrix'!G$2:G$51)</f>
        <v>1</v>
      </c>
      <c r="H67" s="75">
        <f ca="1">_xlfn.XLOOKUP(H11,'Analysis Uncertainty Matrix'!$B$2:$B$51,'Analysis Uncertainty Matrix'!H$2:H$51)</f>
        <v>0</v>
      </c>
      <c r="I67" s="75">
        <f ca="1">_xlfn.XLOOKUP(I11,'Analysis Uncertainty Matrix'!$B$2:$B$51,'Analysis Uncertainty Matrix'!I$2:I$51)</f>
        <v>0</v>
      </c>
      <c r="J67" s="75">
        <f ca="1">_xlfn.XLOOKUP(J11,'Analysis Uncertainty Matrix'!$B$2:$B$51,'Analysis Uncertainty Matrix'!J$2:J$51)</f>
        <v>0</v>
      </c>
      <c r="K67" s="75">
        <f ca="1">_xlfn.XLOOKUP(K11,'Analysis Uncertainty Matrix'!$B$2:$B$51,'Analysis Uncertainty Matrix'!K$2:K$51)</f>
        <v>0</v>
      </c>
      <c r="L67" s="75">
        <f ca="1">_xlfn.XLOOKUP(L11,'Analysis Uncertainty Matrix'!$B$2:$B$51,'Analysis Uncertainty Matrix'!L$2:L$51)</f>
        <v>0</v>
      </c>
      <c r="M67" s="75">
        <f ca="1">_xlfn.XLOOKUP(M11,'Analysis Uncertainty Matrix'!$B$2:$B$51,'Analysis Uncertainty Matrix'!M$2:M$51)</f>
        <v>0</v>
      </c>
      <c r="N67" s="75">
        <f ca="1">_xlfn.XLOOKUP(N11,'Analysis Uncertainty Matrix'!$B$2:$B$51,'Analysis Uncertainty Matrix'!N$2:N$51)</f>
        <v>0</v>
      </c>
      <c r="O67" s="75">
        <f ca="1">_xlfn.XLOOKUP(O11,'Analysis Uncertainty Matrix'!$B$2:$B$51,'Analysis Uncertainty Matrix'!O$2:O$51)</f>
        <v>0</v>
      </c>
      <c r="P67" s="75">
        <f ca="1">_xlfn.XLOOKUP(P11,'Analysis Uncertainty Matrix'!$B$2:$B$51,'Analysis Uncertainty Matrix'!P$2:P$51)</f>
        <v>0</v>
      </c>
      <c r="Q67" s="75">
        <f ca="1">_xlfn.XLOOKUP(Q11,'Analysis Uncertainty Matrix'!$B$2:$B$51,'Analysis Uncertainty Matrix'!Q$2:Q$51)</f>
        <v>0</v>
      </c>
      <c r="R67" s="75">
        <f ca="1">_xlfn.XLOOKUP(R11,'Analysis Uncertainty Matrix'!$B$2:$B$51,'Analysis Uncertainty Matrix'!R$2:R$51)</f>
        <v>0</v>
      </c>
      <c r="S67" s="75">
        <f ca="1">_xlfn.XLOOKUP(S11,'Analysis Uncertainty Matrix'!$B$2:$B$51,'Analysis Uncertainty Matrix'!S$2:S$51)</f>
        <v>0</v>
      </c>
      <c r="T67" s="75">
        <f ca="1">_xlfn.XLOOKUP(T11,'Analysis Uncertainty Matrix'!$B$2:$B$51,'Analysis Uncertainty Matrix'!T$2:T$51)</f>
        <v>0</v>
      </c>
      <c r="U67" s="75">
        <f ca="1">_xlfn.XLOOKUP(U11,'Analysis Uncertainty Matrix'!$B$2:$B$51,'Analysis Uncertainty Matrix'!U$2:U$51)</f>
        <v>0</v>
      </c>
      <c r="V67" s="75">
        <f ca="1">_xlfn.XLOOKUP(V11,'Analysis Uncertainty Matrix'!$B$2:$B$51,'Analysis Uncertainty Matrix'!V$2:V$51)</f>
        <v>0</v>
      </c>
      <c r="W67" s="75">
        <f ca="1">_xlfn.XLOOKUP(W11,'Analysis Uncertainty Matrix'!$B$2:$B$51,'Analysis Uncertainty Matrix'!W$2:W$51)</f>
        <v>0</v>
      </c>
      <c r="X67" s="75">
        <f ca="1">_xlfn.XLOOKUP(X11,'Analysis Uncertainty Matrix'!$B$2:$B$51,'Analysis Uncertainty Matrix'!X$2:X$51)</f>
        <v>0</v>
      </c>
      <c r="Y67" s="75">
        <f ca="1">_xlfn.XLOOKUP(Y11,'Analysis Uncertainty Matrix'!$B$2:$B$51,'Analysis Uncertainty Matrix'!Y$2:Y$51)</f>
        <v>0</v>
      </c>
      <c r="Z67" s="75">
        <f ca="1">_xlfn.XLOOKUP(Z11,'Analysis Uncertainty Matrix'!$B$2:$B$51,'Analysis Uncertainty Matrix'!Z$2:Z$51)</f>
        <v>0</v>
      </c>
      <c r="AA67" s="75">
        <f ca="1">_xlfn.XLOOKUP(AA11,'Analysis Uncertainty Matrix'!$B$2:$B$51,'Analysis Uncertainty Matrix'!AA$2:AA$51)</f>
        <v>0</v>
      </c>
      <c r="AB67" s="75">
        <f ca="1">_xlfn.XLOOKUP(AB11,'Analysis Uncertainty Matrix'!$B$2:$B$51,'Analysis Uncertainty Matrix'!AB$2:AB$51)</f>
        <v>0</v>
      </c>
      <c r="AC67" s="75">
        <f ca="1">_xlfn.XLOOKUP(AC11,'Analysis Uncertainty Matrix'!$B$2:$B$51,'Analysis Uncertainty Matrix'!AC$2:AC$51)</f>
        <v>0</v>
      </c>
      <c r="AD67" s="75">
        <f ca="1">_xlfn.XLOOKUP(AD11,'Analysis Uncertainty Matrix'!$B$2:$B$51,'Analysis Uncertainty Matrix'!AD$2:AD$51)</f>
        <v>0</v>
      </c>
      <c r="AE67" s="75">
        <f ca="1">_xlfn.XLOOKUP(AE11,'Analysis Uncertainty Matrix'!$B$2:$B$51,'Analysis Uncertainty Matrix'!AE$2:AE$51)</f>
        <v>0</v>
      </c>
      <c r="AF67" s="75">
        <f ca="1">_xlfn.XLOOKUP(AF11,'Analysis Uncertainty Matrix'!$B$2:$B$51,'Analysis Uncertainty Matrix'!AF$2:AF$51)</f>
        <v>0</v>
      </c>
      <c r="AG67" s="75">
        <f ca="1">_xlfn.XLOOKUP(AG11,'Analysis Uncertainty Matrix'!$B$2:$B$51,'Analysis Uncertainty Matrix'!AG$2:AG$51)</f>
        <v>0</v>
      </c>
      <c r="AH67" s="75">
        <f ca="1">_xlfn.XLOOKUP(AH11,'Analysis Uncertainty Matrix'!$B$2:$B$51,'Analysis Uncertainty Matrix'!AH$2:AH$51)</f>
        <v>0</v>
      </c>
      <c r="AI67" s="75">
        <f ca="1">_xlfn.XLOOKUP(AI11,'Analysis Uncertainty Matrix'!$B$2:$B$51,'Analysis Uncertainty Matrix'!AI$2:AI$51)</f>
        <v>0</v>
      </c>
      <c r="AJ67" s="75">
        <f ca="1">_xlfn.XLOOKUP(AJ11,'Analysis Uncertainty Matrix'!$B$2:$B$51,'Analysis Uncertainty Matrix'!AJ$2:AJ$51)</f>
        <v>0</v>
      </c>
      <c r="AK67" s="75">
        <f ca="1">_xlfn.XLOOKUP(AK11,'Analysis Uncertainty Matrix'!$B$2:$B$51,'Analysis Uncertainty Matrix'!AK$2:AK$51)</f>
        <v>0</v>
      </c>
      <c r="AL67" s="75">
        <f ca="1">_xlfn.XLOOKUP(AL11,'Analysis Uncertainty Matrix'!$B$2:$B$51,'Analysis Uncertainty Matrix'!AL$2:AL$51)</f>
        <v>0</v>
      </c>
      <c r="AM67" s="75">
        <f ca="1">_xlfn.XLOOKUP(AM11,'Analysis Uncertainty Matrix'!$B$2:$B$51,'Analysis Uncertainty Matrix'!AM$2:AM$51)</f>
        <v>0</v>
      </c>
      <c r="AN67" s="75">
        <f ca="1">_xlfn.XLOOKUP(AN11,'Analysis Uncertainty Matrix'!$B$2:$B$51,'Analysis Uncertainty Matrix'!AN$2:AN$51)</f>
        <v>0</v>
      </c>
      <c r="AO67" s="75">
        <f ca="1">_xlfn.XLOOKUP(AO11,'Analysis Uncertainty Matrix'!$B$2:$B$51,'Analysis Uncertainty Matrix'!AO$2:AO$51)</f>
        <v>0</v>
      </c>
      <c r="AP67" s="75">
        <f ca="1">_xlfn.XLOOKUP(AP11,'Analysis Uncertainty Matrix'!$B$2:$B$51,'Analysis Uncertainty Matrix'!AP$2:AP$51)</f>
        <v>0</v>
      </c>
    </row>
    <row r="68" spans="1:42" ht="15.6" thickTop="1" thickBot="1" x14ac:dyDescent="0.3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row>
    <row r="69" spans="1:42" ht="30" thickTop="1" thickBot="1" x14ac:dyDescent="0.35">
      <c r="A69" s="23" t="s">
        <v>64</v>
      </c>
      <c r="B69" s="23">
        <v>1</v>
      </c>
      <c r="C69" s="75">
        <f ca="1">_xlfn.XLOOKUP(C13,'Analysis Uncertainty Matrix'!$B$2:$B$51,'Analysis Uncertainty Matrix'!C$2:C$51)</f>
        <v>0</v>
      </c>
      <c r="D69" s="75">
        <f ca="1">_xlfn.XLOOKUP(D13,'Analysis Uncertainty Matrix'!$B$2:$B$51,'Analysis Uncertainty Matrix'!D$2:D$51)</f>
        <v>0</v>
      </c>
      <c r="E69" s="75">
        <f ca="1">_xlfn.XLOOKUP(E13,'Analysis Uncertainty Matrix'!$B$2:$B$51,'Analysis Uncertainty Matrix'!E$2:E$51)</f>
        <v>3</v>
      </c>
      <c r="F69" s="75">
        <f ca="1">_xlfn.XLOOKUP(F13,'Analysis Uncertainty Matrix'!$B$2:$B$51,'Analysis Uncertainty Matrix'!F$2:F$51)</f>
        <v>5</v>
      </c>
      <c r="G69" s="75">
        <f ca="1">_xlfn.XLOOKUP(G13,'Analysis Uncertainty Matrix'!$B$2:$B$51,'Analysis Uncertainty Matrix'!G$2:G$51)</f>
        <v>1</v>
      </c>
      <c r="H69" s="75">
        <f ca="1">_xlfn.XLOOKUP(H13,'Analysis Uncertainty Matrix'!$B$2:$B$51,'Analysis Uncertainty Matrix'!H$2:H$51)</f>
        <v>0</v>
      </c>
      <c r="I69" s="75">
        <f ca="1">_xlfn.XLOOKUP(I13,'Analysis Uncertainty Matrix'!$B$2:$B$51,'Analysis Uncertainty Matrix'!I$2:I$51)</f>
        <v>0</v>
      </c>
      <c r="J69" s="75">
        <f ca="1">_xlfn.XLOOKUP(J13,'Analysis Uncertainty Matrix'!$B$2:$B$51,'Analysis Uncertainty Matrix'!J$2:J$51)</f>
        <v>0</v>
      </c>
      <c r="K69" s="75">
        <f ca="1">_xlfn.XLOOKUP(K13,'Analysis Uncertainty Matrix'!$B$2:$B$51,'Analysis Uncertainty Matrix'!K$2:K$51)</f>
        <v>0</v>
      </c>
      <c r="L69" s="75">
        <f ca="1">_xlfn.XLOOKUP(L13,'Analysis Uncertainty Matrix'!$B$2:$B$51,'Analysis Uncertainty Matrix'!L$2:L$51)</f>
        <v>0</v>
      </c>
      <c r="M69" s="75">
        <f ca="1">_xlfn.XLOOKUP(M13,'Analysis Uncertainty Matrix'!$B$2:$B$51,'Analysis Uncertainty Matrix'!M$2:M$51)</f>
        <v>0</v>
      </c>
      <c r="N69" s="75">
        <f ca="1">_xlfn.XLOOKUP(N13,'Analysis Uncertainty Matrix'!$B$2:$B$51,'Analysis Uncertainty Matrix'!N$2:N$51)</f>
        <v>0</v>
      </c>
      <c r="O69" s="75">
        <f ca="1">_xlfn.XLOOKUP(O13,'Analysis Uncertainty Matrix'!$B$2:$B$51,'Analysis Uncertainty Matrix'!O$2:O$51)</f>
        <v>0</v>
      </c>
      <c r="P69" s="75">
        <f ca="1">_xlfn.XLOOKUP(P13,'Analysis Uncertainty Matrix'!$B$2:$B$51,'Analysis Uncertainty Matrix'!P$2:P$51)</f>
        <v>0</v>
      </c>
      <c r="Q69" s="75">
        <f ca="1">_xlfn.XLOOKUP(Q13,'Analysis Uncertainty Matrix'!$B$2:$B$51,'Analysis Uncertainty Matrix'!Q$2:Q$51)</f>
        <v>0</v>
      </c>
      <c r="R69" s="75">
        <f ca="1">_xlfn.XLOOKUP(R13,'Analysis Uncertainty Matrix'!$B$2:$B$51,'Analysis Uncertainty Matrix'!R$2:R$51)</f>
        <v>0</v>
      </c>
      <c r="S69" s="75">
        <f ca="1">_xlfn.XLOOKUP(S13,'Analysis Uncertainty Matrix'!$B$2:$B$51,'Analysis Uncertainty Matrix'!S$2:S$51)</f>
        <v>0</v>
      </c>
      <c r="T69" s="75">
        <f ca="1">_xlfn.XLOOKUP(T13,'Analysis Uncertainty Matrix'!$B$2:$B$51,'Analysis Uncertainty Matrix'!T$2:T$51)</f>
        <v>0</v>
      </c>
      <c r="U69" s="75">
        <f ca="1">_xlfn.XLOOKUP(U13,'Analysis Uncertainty Matrix'!$B$2:$B$51,'Analysis Uncertainty Matrix'!U$2:U$51)</f>
        <v>0</v>
      </c>
      <c r="V69" s="75">
        <f ca="1">_xlfn.XLOOKUP(V13,'Analysis Uncertainty Matrix'!$B$2:$B$51,'Analysis Uncertainty Matrix'!V$2:V$51)</f>
        <v>0</v>
      </c>
      <c r="W69" s="75">
        <f ca="1">_xlfn.XLOOKUP(W13,'Analysis Uncertainty Matrix'!$B$2:$B$51,'Analysis Uncertainty Matrix'!W$2:W$51)</f>
        <v>0</v>
      </c>
      <c r="X69" s="75">
        <f ca="1">_xlfn.XLOOKUP(X13,'Analysis Uncertainty Matrix'!$B$2:$B$51,'Analysis Uncertainty Matrix'!X$2:X$51)</f>
        <v>0</v>
      </c>
      <c r="Y69" s="75">
        <f ca="1">_xlfn.XLOOKUP(Y13,'Analysis Uncertainty Matrix'!$B$2:$B$51,'Analysis Uncertainty Matrix'!Y$2:Y$51)</f>
        <v>0</v>
      </c>
      <c r="Z69" s="75">
        <f ca="1">_xlfn.XLOOKUP(Z13,'Analysis Uncertainty Matrix'!$B$2:$B$51,'Analysis Uncertainty Matrix'!Z$2:Z$51)</f>
        <v>0</v>
      </c>
      <c r="AA69" s="75">
        <f ca="1">_xlfn.XLOOKUP(AA13,'Analysis Uncertainty Matrix'!$B$2:$B$51,'Analysis Uncertainty Matrix'!AA$2:AA$51)</f>
        <v>0</v>
      </c>
      <c r="AB69" s="75">
        <f ca="1">_xlfn.XLOOKUP(AB13,'Analysis Uncertainty Matrix'!$B$2:$B$51,'Analysis Uncertainty Matrix'!AB$2:AB$51)</f>
        <v>0</v>
      </c>
      <c r="AC69" s="75">
        <f ca="1">_xlfn.XLOOKUP(AC13,'Analysis Uncertainty Matrix'!$B$2:$B$51,'Analysis Uncertainty Matrix'!AC$2:AC$51)</f>
        <v>0</v>
      </c>
      <c r="AD69" s="75">
        <f ca="1">_xlfn.XLOOKUP(AD13,'Analysis Uncertainty Matrix'!$B$2:$B$51,'Analysis Uncertainty Matrix'!AD$2:AD$51)</f>
        <v>0</v>
      </c>
      <c r="AE69" s="75">
        <f ca="1">_xlfn.XLOOKUP(AE13,'Analysis Uncertainty Matrix'!$B$2:$B$51,'Analysis Uncertainty Matrix'!AE$2:AE$51)</f>
        <v>0</v>
      </c>
      <c r="AF69" s="75">
        <f ca="1">_xlfn.XLOOKUP(AF13,'Analysis Uncertainty Matrix'!$B$2:$B$51,'Analysis Uncertainty Matrix'!AF$2:AF$51)</f>
        <v>0</v>
      </c>
      <c r="AG69" s="75">
        <f ca="1">_xlfn.XLOOKUP(AG13,'Analysis Uncertainty Matrix'!$B$2:$B$51,'Analysis Uncertainty Matrix'!AG$2:AG$51)</f>
        <v>0</v>
      </c>
      <c r="AH69" s="75">
        <f ca="1">_xlfn.XLOOKUP(AH13,'Analysis Uncertainty Matrix'!$B$2:$B$51,'Analysis Uncertainty Matrix'!AH$2:AH$51)</f>
        <v>0</v>
      </c>
      <c r="AI69" s="75">
        <f ca="1">_xlfn.XLOOKUP(AI13,'Analysis Uncertainty Matrix'!$B$2:$B$51,'Analysis Uncertainty Matrix'!AI$2:AI$51)</f>
        <v>0</v>
      </c>
      <c r="AJ69" s="75">
        <f ca="1">_xlfn.XLOOKUP(AJ13,'Analysis Uncertainty Matrix'!$B$2:$B$51,'Analysis Uncertainty Matrix'!AJ$2:AJ$51)</f>
        <v>0</v>
      </c>
      <c r="AK69" s="75">
        <f ca="1">_xlfn.XLOOKUP(AK13,'Analysis Uncertainty Matrix'!$B$2:$B$51,'Analysis Uncertainty Matrix'!AK$2:AK$51)</f>
        <v>0</v>
      </c>
      <c r="AL69" s="75">
        <f ca="1">_xlfn.XLOOKUP(AL13,'Analysis Uncertainty Matrix'!$B$2:$B$51,'Analysis Uncertainty Matrix'!AL$2:AL$51)</f>
        <v>0</v>
      </c>
      <c r="AM69" s="75">
        <f ca="1">_xlfn.XLOOKUP(AM13,'Analysis Uncertainty Matrix'!$B$2:$B$51,'Analysis Uncertainty Matrix'!AM$2:AM$51)</f>
        <v>0</v>
      </c>
      <c r="AN69" s="75">
        <f ca="1">_xlfn.XLOOKUP(AN13,'Analysis Uncertainty Matrix'!$B$2:$B$51,'Analysis Uncertainty Matrix'!AN$2:AN$51)</f>
        <v>0</v>
      </c>
      <c r="AO69" s="75">
        <f ca="1">_xlfn.XLOOKUP(AO13,'Analysis Uncertainty Matrix'!$B$2:$B$51,'Analysis Uncertainty Matrix'!AO$2:AO$51)</f>
        <v>0</v>
      </c>
      <c r="AP69" s="75">
        <f ca="1">_xlfn.XLOOKUP(AP13,'Analysis Uncertainty Matrix'!$B$2:$B$51,'Analysis Uncertainty Matrix'!AP$2:AP$51)</f>
        <v>0</v>
      </c>
    </row>
    <row r="70" spans="1:42" ht="30" thickTop="1" thickBot="1" x14ac:dyDescent="0.35">
      <c r="A70" s="23" t="s">
        <v>61</v>
      </c>
      <c r="B70" s="23">
        <v>2</v>
      </c>
      <c r="C70" s="75">
        <f ca="1">_xlfn.XLOOKUP(C14,'Analysis Uncertainty Matrix'!$B$2:$B$51,'Analysis Uncertainty Matrix'!C$2:C$51)</f>
        <v>0</v>
      </c>
      <c r="D70" s="75">
        <f ca="1">_xlfn.XLOOKUP(D14,'Analysis Uncertainty Matrix'!$B$2:$B$51,'Analysis Uncertainty Matrix'!D$2:D$51)</f>
        <v>0</v>
      </c>
      <c r="E70" s="75">
        <f ca="1">_xlfn.XLOOKUP(E14,'Analysis Uncertainty Matrix'!$B$2:$B$51,'Analysis Uncertainty Matrix'!E$2:E$51)</f>
        <v>3</v>
      </c>
      <c r="F70" s="75">
        <f ca="1">_xlfn.XLOOKUP(F14,'Analysis Uncertainty Matrix'!$B$2:$B$51,'Analysis Uncertainty Matrix'!F$2:F$51)</f>
        <v>0</v>
      </c>
      <c r="G70" s="75">
        <f ca="1">_xlfn.XLOOKUP(G14,'Analysis Uncertainty Matrix'!$B$2:$B$51,'Analysis Uncertainty Matrix'!G$2:G$51)</f>
        <v>0</v>
      </c>
      <c r="H70" s="75">
        <f ca="1">_xlfn.XLOOKUP(H14,'Analysis Uncertainty Matrix'!$B$2:$B$51,'Analysis Uncertainty Matrix'!H$2:H$51)</f>
        <v>0</v>
      </c>
      <c r="I70" s="75">
        <f ca="1">_xlfn.XLOOKUP(I14,'Analysis Uncertainty Matrix'!$B$2:$B$51,'Analysis Uncertainty Matrix'!I$2:I$51)</f>
        <v>0</v>
      </c>
      <c r="J70" s="75">
        <f ca="1">_xlfn.XLOOKUP(J14,'Analysis Uncertainty Matrix'!$B$2:$B$51,'Analysis Uncertainty Matrix'!J$2:J$51)</f>
        <v>0</v>
      </c>
      <c r="K70" s="75">
        <f ca="1">_xlfn.XLOOKUP(K14,'Analysis Uncertainty Matrix'!$B$2:$B$51,'Analysis Uncertainty Matrix'!K$2:K$51)</f>
        <v>0</v>
      </c>
      <c r="L70" s="75">
        <f ca="1">_xlfn.XLOOKUP(L14,'Analysis Uncertainty Matrix'!$B$2:$B$51,'Analysis Uncertainty Matrix'!L$2:L$51)</f>
        <v>0</v>
      </c>
      <c r="M70" s="75">
        <f ca="1">_xlfn.XLOOKUP(M14,'Analysis Uncertainty Matrix'!$B$2:$B$51,'Analysis Uncertainty Matrix'!M$2:M$51)</f>
        <v>0</v>
      </c>
      <c r="N70" s="75">
        <f ca="1">_xlfn.XLOOKUP(N14,'Analysis Uncertainty Matrix'!$B$2:$B$51,'Analysis Uncertainty Matrix'!N$2:N$51)</f>
        <v>0</v>
      </c>
      <c r="O70" s="75">
        <f ca="1">_xlfn.XLOOKUP(O14,'Analysis Uncertainty Matrix'!$B$2:$B$51,'Analysis Uncertainty Matrix'!O$2:O$51)</f>
        <v>0</v>
      </c>
      <c r="P70" s="75">
        <f ca="1">_xlfn.XLOOKUP(P14,'Analysis Uncertainty Matrix'!$B$2:$B$51,'Analysis Uncertainty Matrix'!P$2:P$51)</f>
        <v>0</v>
      </c>
      <c r="Q70" s="75">
        <f ca="1">_xlfn.XLOOKUP(Q14,'Analysis Uncertainty Matrix'!$B$2:$B$51,'Analysis Uncertainty Matrix'!Q$2:Q$51)</f>
        <v>0</v>
      </c>
      <c r="R70" s="75">
        <f ca="1">_xlfn.XLOOKUP(R14,'Analysis Uncertainty Matrix'!$B$2:$B$51,'Analysis Uncertainty Matrix'!R$2:R$51)</f>
        <v>0</v>
      </c>
      <c r="S70" s="75">
        <f ca="1">_xlfn.XLOOKUP(S14,'Analysis Uncertainty Matrix'!$B$2:$B$51,'Analysis Uncertainty Matrix'!S$2:S$51)</f>
        <v>0</v>
      </c>
      <c r="T70" s="75">
        <f ca="1">_xlfn.XLOOKUP(T14,'Analysis Uncertainty Matrix'!$B$2:$B$51,'Analysis Uncertainty Matrix'!T$2:T$51)</f>
        <v>0</v>
      </c>
      <c r="U70" s="75">
        <f ca="1">_xlfn.XLOOKUP(U14,'Analysis Uncertainty Matrix'!$B$2:$B$51,'Analysis Uncertainty Matrix'!U$2:U$51)</f>
        <v>0</v>
      </c>
      <c r="V70" s="75">
        <f ca="1">_xlfn.XLOOKUP(V14,'Analysis Uncertainty Matrix'!$B$2:$B$51,'Analysis Uncertainty Matrix'!V$2:V$51)</f>
        <v>0</v>
      </c>
      <c r="W70" s="75">
        <f ca="1">_xlfn.XLOOKUP(W14,'Analysis Uncertainty Matrix'!$B$2:$B$51,'Analysis Uncertainty Matrix'!W$2:W$51)</f>
        <v>0</v>
      </c>
      <c r="X70" s="75">
        <f ca="1">_xlfn.XLOOKUP(X14,'Analysis Uncertainty Matrix'!$B$2:$B$51,'Analysis Uncertainty Matrix'!X$2:X$51)</f>
        <v>0</v>
      </c>
      <c r="Y70" s="75">
        <f ca="1">_xlfn.XLOOKUP(Y14,'Analysis Uncertainty Matrix'!$B$2:$B$51,'Analysis Uncertainty Matrix'!Y$2:Y$51)</f>
        <v>0</v>
      </c>
      <c r="Z70" s="75">
        <f ca="1">_xlfn.XLOOKUP(Z14,'Analysis Uncertainty Matrix'!$B$2:$B$51,'Analysis Uncertainty Matrix'!Z$2:Z$51)</f>
        <v>0</v>
      </c>
      <c r="AA70" s="75">
        <f ca="1">_xlfn.XLOOKUP(AA14,'Analysis Uncertainty Matrix'!$B$2:$B$51,'Analysis Uncertainty Matrix'!AA$2:AA$51)</f>
        <v>0</v>
      </c>
      <c r="AB70" s="75">
        <f ca="1">_xlfn.XLOOKUP(AB14,'Analysis Uncertainty Matrix'!$B$2:$B$51,'Analysis Uncertainty Matrix'!AB$2:AB$51)</f>
        <v>0</v>
      </c>
      <c r="AC70" s="75">
        <f ca="1">_xlfn.XLOOKUP(AC14,'Analysis Uncertainty Matrix'!$B$2:$B$51,'Analysis Uncertainty Matrix'!AC$2:AC$51)</f>
        <v>0</v>
      </c>
      <c r="AD70" s="75">
        <f ca="1">_xlfn.XLOOKUP(AD14,'Analysis Uncertainty Matrix'!$B$2:$B$51,'Analysis Uncertainty Matrix'!AD$2:AD$51)</f>
        <v>0</v>
      </c>
      <c r="AE70" s="75">
        <f ca="1">_xlfn.XLOOKUP(AE14,'Analysis Uncertainty Matrix'!$B$2:$B$51,'Analysis Uncertainty Matrix'!AE$2:AE$51)</f>
        <v>0</v>
      </c>
      <c r="AF70" s="75">
        <f ca="1">_xlfn.XLOOKUP(AF14,'Analysis Uncertainty Matrix'!$B$2:$B$51,'Analysis Uncertainty Matrix'!AF$2:AF$51)</f>
        <v>0</v>
      </c>
      <c r="AG70" s="75">
        <f ca="1">_xlfn.XLOOKUP(AG14,'Analysis Uncertainty Matrix'!$B$2:$B$51,'Analysis Uncertainty Matrix'!AG$2:AG$51)</f>
        <v>0</v>
      </c>
      <c r="AH70" s="75">
        <f ca="1">_xlfn.XLOOKUP(AH14,'Analysis Uncertainty Matrix'!$B$2:$B$51,'Analysis Uncertainty Matrix'!AH$2:AH$51)</f>
        <v>0</v>
      </c>
      <c r="AI70" s="75">
        <f ca="1">_xlfn.XLOOKUP(AI14,'Analysis Uncertainty Matrix'!$B$2:$B$51,'Analysis Uncertainty Matrix'!AI$2:AI$51)</f>
        <v>0</v>
      </c>
      <c r="AJ70" s="75">
        <f ca="1">_xlfn.XLOOKUP(AJ14,'Analysis Uncertainty Matrix'!$B$2:$B$51,'Analysis Uncertainty Matrix'!AJ$2:AJ$51)</f>
        <v>0</v>
      </c>
      <c r="AK70" s="75">
        <f ca="1">_xlfn.XLOOKUP(AK14,'Analysis Uncertainty Matrix'!$B$2:$B$51,'Analysis Uncertainty Matrix'!AK$2:AK$51)</f>
        <v>0</v>
      </c>
      <c r="AL70" s="75">
        <f ca="1">_xlfn.XLOOKUP(AL14,'Analysis Uncertainty Matrix'!$B$2:$B$51,'Analysis Uncertainty Matrix'!AL$2:AL$51)</f>
        <v>0</v>
      </c>
      <c r="AM70" s="75">
        <f ca="1">_xlfn.XLOOKUP(AM14,'Analysis Uncertainty Matrix'!$B$2:$B$51,'Analysis Uncertainty Matrix'!AM$2:AM$51)</f>
        <v>0</v>
      </c>
      <c r="AN70" s="75">
        <f ca="1">_xlfn.XLOOKUP(AN14,'Analysis Uncertainty Matrix'!$B$2:$B$51,'Analysis Uncertainty Matrix'!AN$2:AN$51)</f>
        <v>0</v>
      </c>
      <c r="AO70" s="75">
        <f ca="1">_xlfn.XLOOKUP(AO14,'Analysis Uncertainty Matrix'!$B$2:$B$51,'Analysis Uncertainty Matrix'!AO$2:AO$51)</f>
        <v>0</v>
      </c>
      <c r="AP70" s="75">
        <f ca="1">_xlfn.XLOOKUP(AP14,'Analysis Uncertainty Matrix'!$B$2:$B$51,'Analysis Uncertainty Matrix'!AP$2:AP$51)</f>
        <v>0</v>
      </c>
    </row>
    <row r="71" spans="1:42" ht="30" thickTop="1" thickBot="1" x14ac:dyDescent="0.35">
      <c r="A71" s="23" t="s">
        <v>62</v>
      </c>
      <c r="B71" s="23">
        <v>3</v>
      </c>
      <c r="C71" s="75">
        <f ca="1">_xlfn.XLOOKUP(C15,'Analysis Uncertainty Matrix'!$B$2:$B$51,'Analysis Uncertainty Matrix'!C$2:C$51)</f>
        <v>0</v>
      </c>
      <c r="D71" s="75">
        <f ca="1">_xlfn.XLOOKUP(D15,'Analysis Uncertainty Matrix'!$B$2:$B$51,'Analysis Uncertainty Matrix'!D$2:D$51)</f>
        <v>0</v>
      </c>
      <c r="E71" s="75">
        <f ca="1">_xlfn.XLOOKUP(E15,'Analysis Uncertainty Matrix'!$B$2:$B$51,'Analysis Uncertainty Matrix'!E$2:E$51)</f>
        <v>1</v>
      </c>
      <c r="F71" s="75">
        <f ca="1">_xlfn.XLOOKUP(F15,'Analysis Uncertainty Matrix'!$B$2:$B$51,'Analysis Uncertainty Matrix'!F$2:F$51)</f>
        <v>0</v>
      </c>
      <c r="G71" s="75">
        <f ca="1">_xlfn.XLOOKUP(G15,'Analysis Uncertainty Matrix'!$B$2:$B$51,'Analysis Uncertainty Matrix'!G$2:G$51)</f>
        <v>0</v>
      </c>
      <c r="H71" s="75">
        <f ca="1">_xlfn.XLOOKUP(H15,'Analysis Uncertainty Matrix'!$B$2:$B$51,'Analysis Uncertainty Matrix'!H$2:H$51)</f>
        <v>0</v>
      </c>
      <c r="I71" s="75">
        <f ca="1">_xlfn.XLOOKUP(I15,'Analysis Uncertainty Matrix'!$B$2:$B$51,'Analysis Uncertainty Matrix'!I$2:I$51)</f>
        <v>0</v>
      </c>
      <c r="J71" s="75">
        <f ca="1">_xlfn.XLOOKUP(J15,'Analysis Uncertainty Matrix'!$B$2:$B$51,'Analysis Uncertainty Matrix'!J$2:J$51)</f>
        <v>0</v>
      </c>
      <c r="K71" s="75">
        <f ca="1">_xlfn.XLOOKUP(K15,'Analysis Uncertainty Matrix'!$B$2:$B$51,'Analysis Uncertainty Matrix'!K$2:K$51)</f>
        <v>0</v>
      </c>
      <c r="L71" s="75">
        <f ca="1">_xlfn.XLOOKUP(L15,'Analysis Uncertainty Matrix'!$B$2:$B$51,'Analysis Uncertainty Matrix'!L$2:L$51)</f>
        <v>0</v>
      </c>
      <c r="M71" s="75">
        <f ca="1">_xlfn.XLOOKUP(M15,'Analysis Uncertainty Matrix'!$B$2:$B$51,'Analysis Uncertainty Matrix'!M$2:M$51)</f>
        <v>0</v>
      </c>
      <c r="N71" s="75">
        <f ca="1">_xlfn.XLOOKUP(N15,'Analysis Uncertainty Matrix'!$B$2:$B$51,'Analysis Uncertainty Matrix'!N$2:N$51)</f>
        <v>0</v>
      </c>
      <c r="O71" s="75">
        <f ca="1">_xlfn.XLOOKUP(O15,'Analysis Uncertainty Matrix'!$B$2:$B$51,'Analysis Uncertainty Matrix'!O$2:O$51)</f>
        <v>0</v>
      </c>
      <c r="P71" s="75">
        <f ca="1">_xlfn.XLOOKUP(P15,'Analysis Uncertainty Matrix'!$B$2:$B$51,'Analysis Uncertainty Matrix'!P$2:P$51)</f>
        <v>0</v>
      </c>
      <c r="Q71" s="75">
        <f ca="1">_xlfn.XLOOKUP(Q15,'Analysis Uncertainty Matrix'!$B$2:$B$51,'Analysis Uncertainty Matrix'!Q$2:Q$51)</f>
        <v>0</v>
      </c>
      <c r="R71" s="75">
        <f ca="1">_xlfn.XLOOKUP(R15,'Analysis Uncertainty Matrix'!$B$2:$B$51,'Analysis Uncertainty Matrix'!R$2:R$51)</f>
        <v>0</v>
      </c>
      <c r="S71" s="75">
        <f ca="1">_xlfn.XLOOKUP(S15,'Analysis Uncertainty Matrix'!$B$2:$B$51,'Analysis Uncertainty Matrix'!S$2:S$51)</f>
        <v>0</v>
      </c>
      <c r="T71" s="75">
        <f ca="1">_xlfn.XLOOKUP(T15,'Analysis Uncertainty Matrix'!$B$2:$B$51,'Analysis Uncertainty Matrix'!T$2:T$51)</f>
        <v>0</v>
      </c>
      <c r="U71" s="75">
        <f ca="1">_xlfn.XLOOKUP(U15,'Analysis Uncertainty Matrix'!$B$2:$B$51,'Analysis Uncertainty Matrix'!U$2:U$51)</f>
        <v>0</v>
      </c>
      <c r="V71" s="75">
        <f ca="1">_xlfn.XLOOKUP(V15,'Analysis Uncertainty Matrix'!$B$2:$B$51,'Analysis Uncertainty Matrix'!V$2:V$51)</f>
        <v>0</v>
      </c>
      <c r="W71" s="75">
        <f ca="1">_xlfn.XLOOKUP(W15,'Analysis Uncertainty Matrix'!$B$2:$B$51,'Analysis Uncertainty Matrix'!W$2:W$51)</f>
        <v>0</v>
      </c>
      <c r="X71" s="75">
        <f ca="1">_xlfn.XLOOKUP(X15,'Analysis Uncertainty Matrix'!$B$2:$B$51,'Analysis Uncertainty Matrix'!X$2:X$51)</f>
        <v>0</v>
      </c>
      <c r="Y71" s="75">
        <f ca="1">_xlfn.XLOOKUP(Y15,'Analysis Uncertainty Matrix'!$B$2:$B$51,'Analysis Uncertainty Matrix'!Y$2:Y$51)</f>
        <v>0</v>
      </c>
      <c r="Z71" s="75">
        <f ca="1">_xlfn.XLOOKUP(Z15,'Analysis Uncertainty Matrix'!$B$2:$B$51,'Analysis Uncertainty Matrix'!Z$2:Z$51)</f>
        <v>0</v>
      </c>
      <c r="AA71" s="75">
        <f ca="1">_xlfn.XLOOKUP(AA15,'Analysis Uncertainty Matrix'!$B$2:$B$51,'Analysis Uncertainty Matrix'!AA$2:AA$51)</f>
        <v>0</v>
      </c>
      <c r="AB71" s="75">
        <f ca="1">_xlfn.XLOOKUP(AB15,'Analysis Uncertainty Matrix'!$B$2:$B$51,'Analysis Uncertainty Matrix'!AB$2:AB$51)</f>
        <v>0</v>
      </c>
      <c r="AC71" s="75">
        <f ca="1">_xlfn.XLOOKUP(AC15,'Analysis Uncertainty Matrix'!$B$2:$B$51,'Analysis Uncertainty Matrix'!AC$2:AC$51)</f>
        <v>0</v>
      </c>
      <c r="AD71" s="75">
        <f ca="1">_xlfn.XLOOKUP(AD15,'Analysis Uncertainty Matrix'!$B$2:$B$51,'Analysis Uncertainty Matrix'!AD$2:AD$51)</f>
        <v>0</v>
      </c>
      <c r="AE71" s="75">
        <f ca="1">_xlfn.XLOOKUP(AE15,'Analysis Uncertainty Matrix'!$B$2:$B$51,'Analysis Uncertainty Matrix'!AE$2:AE$51)</f>
        <v>0</v>
      </c>
      <c r="AF71" s="75">
        <f ca="1">_xlfn.XLOOKUP(AF15,'Analysis Uncertainty Matrix'!$B$2:$B$51,'Analysis Uncertainty Matrix'!AF$2:AF$51)</f>
        <v>0</v>
      </c>
      <c r="AG71" s="75">
        <f ca="1">_xlfn.XLOOKUP(AG15,'Analysis Uncertainty Matrix'!$B$2:$B$51,'Analysis Uncertainty Matrix'!AG$2:AG$51)</f>
        <v>0</v>
      </c>
      <c r="AH71" s="75">
        <f ca="1">_xlfn.XLOOKUP(AH15,'Analysis Uncertainty Matrix'!$B$2:$B$51,'Analysis Uncertainty Matrix'!AH$2:AH$51)</f>
        <v>0</v>
      </c>
      <c r="AI71" s="75">
        <f ca="1">_xlfn.XLOOKUP(AI15,'Analysis Uncertainty Matrix'!$B$2:$B$51,'Analysis Uncertainty Matrix'!AI$2:AI$51)</f>
        <v>0</v>
      </c>
      <c r="AJ71" s="75">
        <f ca="1">_xlfn.XLOOKUP(AJ15,'Analysis Uncertainty Matrix'!$B$2:$B$51,'Analysis Uncertainty Matrix'!AJ$2:AJ$51)</f>
        <v>0</v>
      </c>
      <c r="AK71" s="75">
        <f ca="1">_xlfn.XLOOKUP(AK15,'Analysis Uncertainty Matrix'!$B$2:$B$51,'Analysis Uncertainty Matrix'!AK$2:AK$51)</f>
        <v>0</v>
      </c>
      <c r="AL71" s="75">
        <f ca="1">_xlfn.XLOOKUP(AL15,'Analysis Uncertainty Matrix'!$B$2:$B$51,'Analysis Uncertainty Matrix'!AL$2:AL$51)</f>
        <v>0</v>
      </c>
      <c r="AM71" s="75">
        <f ca="1">_xlfn.XLOOKUP(AM15,'Analysis Uncertainty Matrix'!$B$2:$B$51,'Analysis Uncertainty Matrix'!AM$2:AM$51)</f>
        <v>0</v>
      </c>
      <c r="AN71" s="75">
        <f ca="1">_xlfn.XLOOKUP(AN15,'Analysis Uncertainty Matrix'!$B$2:$B$51,'Analysis Uncertainty Matrix'!AN$2:AN$51)</f>
        <v>0</v>
      </c>
      <c r="AO71" s="75">
        <f ca="1">_xlfn.XLOOKUP(AO15,'Analysis Uncertainty Matrix'!$B$2:$B$51,'Analysis Uncertainty Matrix'!AO$2:AO$51)</f>
        <v>0</v>
      </c>
      <c r="AP71" s="75">
        <f ca="1">_xlfn.XLOOKUP(AP15,'Analysis Uncertainty Matrix'!$B$2:$B$51,'Analysis Uncertainty Matrix'!AP$2:AP$51)</f>
        <v>0</v>
      </c>
    </row>
    <row r="72" spans="1:42" ht="30" thickTop="1" thickBot="1" x14ac:dyDescent="0.35">
      <c r="A72" s="23" t="s">
        <v>69</v>
      </c>
      <c r="B72" s="23">
        <v>4</v>
      </c>
      <c r="C72" s="75">
        <f ca="1">_xlfn.XLOOKUP(C16,'Analysis Uncertainty Matrix'!$B$2:$B$51,'Analysis Uncertainty Matrix'!C$2:C$51)</f>
        <v>0</v>
      </c>
      <c r="D72" s="75">
        <f ca="1">_xlfn.XLOOKUP(D16,'Analysis Uncertainty Matrix'!$B$2:$B$51,'Analysis Uncertainty Matrix'!D$2:D$51)</f>
        <v>0</v>
      </c>
      <c r="E72" s="75">
        <f ca="1">_xlfn.XLOOKUP(E16,'Analysis Uncertainty Matrix'!$B$2:$B$51,'Analysis Uncertainty Matrix'!E$2:E$51)</f>
        <v>3</v>
      </c>
      <c r="F72" s="75">
        <f ca="1">_xlfn.XLOOKUP(F16,'Analysis Uncertainty Matrix'!$B$2:$B$51,'Analysis Uncertainty Matrix'!F$2:F$51)</f>
        <v>0</v>
      </c>
      <c r="G72" s="75">
        <f ca="1">_xlfn.XLOOKUP(G16,'Analysis Uncertainty Matrix'!$B$2:$B$51,'Analysis Uncertainty Matrix'!G$2:G$51)</f>
        <v>0</v>
      </c>
      <c r="H72" s="75">
        <f ca="1">_xlfn.XLOOKUP(H16,'Analysis Uncertainty Matrix'!$B$2:$B$51,'Analysis Uncertainty Matrix'!H$2:H$51)</f>
        <v>0</v>
      </c>
      <c r="I72" s="75">
        <f ca="1">_xlfn.XLOOKUP(I16,'Analysis Uncertainty Matrix'!$B$2:$B$51,'Analysis Uncertainty Matrix'!I$2:I$51)</f>
        <v>0</v>
      </c>
      <c r="J72" s="75">
        <f ca="1">_xlfn.XLOOKUP(J16,'Analysis Uncertainty Matrix'!$B$2:$B$51,'Analysis Uncertainty Matrix'!J$2:J$51)</f>
        <v>0</v>
      </c>
      <c r="K72" s="75">
        <f ca="1">_xlfn.XLOOKUP(K16,'Analysis Uncertainty Matrix'!$B$2:$B$51,'Analysis Uncertainty Matrix'!K$2:K$51)</f>
        <v>0</v>
      </c>
      <c r="L72" s="75">
        <f ca="1">_xlfn.XLOOKUP(L16,'Analysis Uncertainty Matrix'!$B$2:$B$51,'Analysis Uncertainty Matrix'!L$2:L$51)</f>
        <v>0</v>
      </c>
      <c r="M72" s="75">
        <f ca="1">_xlfn.XLOOKUP(M16,'Analysis Uncertainty Matrix'!$B$2:$B$51,'Analysis Uncertainty Matrix'!M$2:M$51)</f>
        <v>0</v>
      </c>
      <c r="N72" s="75">
        <f ca="1">_xlfn.XLOOKUP(N16,'Analysis Uncertainty Matrix'!$B$2:$B$51,'Analysis Uncertainty Matrix'!N$2:N$51)</f>
        <v>0</v>
      </c>
      <c r="O72" s="75">
        <f ca="1">_xlfn.XLOOKUP(O16,'Analysis Uncertainty Matrix'!$B$2:$B$51,'Analysis Uncertainty Matrix'!O$2:O$51)</f>
        <v>0</v>
      </c>
      <c r="P72" s="75">
        <f ca="1">_xlfn.XLOOKUP(P16,'Analysis Uncertainty Matrix'!$B$2:$B$51,'Analysis Uncertainty Matrix'!P$2:P$51)</f>
        <v>0</v>
      </c>
      <c r="Q72" s="75">
        <f ca="1">_xlfn.XLOOKUP(Q16,'Analysis Uncertainty Matrix'!$B$2:$B$51,'Analysis Uncertainty Matrix'!Q$2:Q$51)</f>
        <v>0</v>
      </c>
      <c r="R72" s="75">
        <f ca="1">_xlfn.XLOOKUP(R16,'Analysis Uncertainty Matrix'!$B$2:$B$51,'Analysis Uncertainty Matrix'!R$2:R$51)</f>
        <v>0</v>
      </c>
      <c r="S72" s="75">
        <f ca="1">_xlfn.XLOOKUP(S16,'Analysis Uncertainty Matrix'!$B$2:$B$51,'Analysis Uncertainty Matrix'!S$2:S$51)</f>
        <v>0</v>
      </c>
      <c r="T72" s="75">
        <f ca="1">_xlfn.XLOOKUP(T16,'Analysis Uncertainty Matrix'!$B$2:$B$51,'Analysis Uncertainty Matrix'!T$2:T$51)</f>
        <v>0</v>
      </c>
      <c r="U72" s="75">
        <f ca="1">_xlfn.XLOOKUP(U16,'Analysis Uncertainty Matrix'!$B$2:$B$51,'Analysis Uncertainty Matrix'!U$2:U$51)</f>
        <v>0</v>
      </c>
      <c r="V72" s="75">
        <f ca="1">_xlfn.XLOOKUP(V16,'Analysis Uncertainty Matrix'!$B$2:$B$51,'Analysis Uncertainty Matrix'!V$2:V$51)</f>
        <v>0</v>
      </c>
      <c r="W72" s="75">
        <f ca="1">_xlfn.XLOOKUP(W16,'Analysis Uncertainty Matrix'!$B$2:$B$51,'Analysis Uncertainty Matrix'!W$2:W$51)</f>
        <v>0</v>
      </c>
      <c r="X72" s="75">
        <f ca="1">_xlfn.XLOOKUP(X16,'Analysis Uncertainty Matrix'!$B$2:$B$51,'Analysis Uncertainty Matrix'!X$2:X$51)</f>
        <v>0</v>
      </c>
      <c r="Y72" s="75">
        <f ca="1">_xlfn.XLOOKUP(Y16,'Analysis Uncertainty Matrix'!$B$2:$B$51,'Analysis Uncertainty Matrix'!Y$2:Y$51)</f>
        <v>0</v>
      </c>
      <c r="Z72" s="75">
        <f ca="1">_xlfn.XLOOKUP(Z16,'Analysis Uncertainty Matrix'!$B$2:$B$51,'Analysis Uncertainty Matrix'!Z$2:Z$51)</f>
        <v>0</v>
      </c>
      <c r="AA72" s="75">
        <f ca="1">_xlfn.XLOOKUP(AA16,'Analysis Uncertainty Matrix'!$B$2:$B$51,'Analysis Uncertainty Matrix'!AA$2:AA$51)</f>
        <v>0</v>
      </c>
      <c r="AB72" s="75">
        <f ca="1">_xlfn.XLOOKUP(AB16,'Analysis Uncertainty Matrix'!$B$2:$B$51,'Analysis Uncertainty Matrix'!AB$2:AB$51)</f>
        <v>0</v>
      </c>
      <c r="AC72" s="75">
        <f ca="1">_xlfn.XLOOKUP(AC16,'Analysis Uncertainty Matrix'!$B$2:$B$51,'Analysis Uncertainty Matrix'!AC$2:AC$51)</f>
        <v>0</v>
      </c>
      <c r="AD72" s="75">
        <f ca="1">_xlfn.XLOOKUP(AD16,'Analysis Uncertainty Matrix'!$B$2:$B$51,'Analysis Uncertainty Matrix'!AD$2:AD$51)</f>
        <v>0</v>
      </c>
      <c r="AE72" s="75">
        <f ca="1">_xlfn.XLOOKUP(AE16,'Analysis Uncertainty Matrix'!$B$2:$B$51,'Analysis Uncertainty Matrix'!AE$2:AE$51)</f>
        <v>0</v>
      </c>
      <c r="AF72" s="75">
        <f ca="1">_xlfn.XLOOKUP(AF16,'Analysis Uncertainty Matrix'!$B$2:$B$51,'Analysis Uncertainty Matrix'!AF$2:AF$51)</f>
        <v>0</v>
      </c>
      <c r="AG72" s="75">
        <f ca="1">_xlfn.XLOOKUP(AG16,'Analysis Uncertainty Matrix'!$B$2:$B$51,'Analysis Uncertainty Matrix'!AG$2:AG$51)</f>
        <v>0</v>
      </c>
      <c r="AH72" s="75">
        <f ca="1">_xlfn.XLOOKUP(AH16,'Analysis Uncertainty Matrix'!$B$2:$B$51,'Analysis Uncertainty Matrix'!AH$2:AH$51)</f>
        <v>0</v>
      </c>
      <c r="AI72" s="75">
        <f ca="1">_xlfn.XLOOKUP(AI16,'Analysis Uncertainty Matrix'!$B$2:$B$51,'Analysis Uncertainty Matrix'!AI$2:AI$51)</f>
        <v>0</v>
      </c>
      <c r="AJ72" s="75">
        <f ca="1">_xlfn.XLOOKUP(AJ16,'Analysis Uncertainty Matrix'!$B$2:$B$51,'Analysis Uncertainty Matrix'!AJ$2:AJ$51)</f>
        <v>0</v>
      </c>
      <c r="AK72" s="75">
        <f ca="1">_xlfn.XLOOKUP(AK16,'Analysis Uncertainty Matrix'!$B$2:$B$51,'Analysis Uncertainty Matrix'!AK$2:AK$51)</f>
        <v>0</v>
      </c>
      <c r="AL72" s="75">
        <f ca="1">_xlfn.XLOOKUP(AL16,'Analysis Uncertainty Matrix'!$B$2:$B$51,'Analysis Uncertainty Matrix'!AL$2:AL$51)</f>
        <v>0</v>
      </c>
      <c r="AM72" s="75">
        <f ca="1">_xlfn.XLOOKUP(AM16,'Analysis Uncertainty Matrix'!$B$2:$B$51,'Analysis Uncertainty Matrix'!AM$2:AM$51)</f>
        <v>0</v>
      </c>
      <c r="AN72" s="75">
        <f ca="1">_xlfn.XLOOKUP(AN16,'Analysis Uncertainty Matrix'!$B$2:$B$51,'Analysis Uncertainty Matrix'!AN$2:AN$51)</f>
        <v>0</v>
      </c>
      <c r="AO72" s="75">
        <f ca="1">_xlfn.XLOOKUP(AO16,'Analysis Uncertainty Matrix'!$B$2:$B$51,'Analysis Uncertainty Matrix'!AO$2:AO$51)</f>
        <v>0</v>
      </c>
      <c r="AP72" s="75">
        <f ca="1">_xlfn.XLOOKUP(AP16,'Analysis Uncertainty Matrix'!$B$2:$B$51,'Analysis Uncertainty Matrix'!AP$2:AP$51)</f>
        <v>0</v>
      </c>
    </row>
    <row r="73" spans="1:42" ht="30" thickTop="1" thickBot="1" x14ac:dyDescent="0.35">
      <c r="A73" s="23" t="s">
        <v>70</v>
      </c>
      <c r="B73" s="23">
        <v>5</v>
      </c>
      <c r="C73" s="75">
        <f ca="1">_xlfn.XLOOKUP(C17,'Analysis Uncertainty Matrix'!$B$2:$B$51,'Analysis Uncertainty Matrix'!C$2:C$51)</f>
        <v>0</v>
      </c>
      <c r="D73" s="75">
        <f ca="1">_xlfn.XLOOKUP(D17,'Analysis Uncertainty Matrix'!$B$2:$B$51,'Analysis Uncertainty Matrix'!D$2:D$51)</f>
        <v>0</v>
      </c>
      <c r="E73" s="75">
        <f ca="1">_xlfn.XLOOKUP(E17,'Analysis Uncertainty Matrix'!$B$2:$B$51,'Analysis Uncertainty Matrix'!E$2:E$51)</f>
        <v>5</v>
      </c>
      <c r="F73" s="75">
        <f ca="1">_xlfn.XLOOKUP(F17,'Analysis Uncertainty Matrix'!$B$2:$B$51,'Analysis Uncertainty Matrix'!F$2:F$51)</f>
        <v>0</v>
      </c>
      <c r="G73" s="75">
        <f ca="1">_xlfn.XLOOKUP(G17,'Analysis Uncertainty Matrix'!$B$2:$B$51,'Analysis Uncertainty Matrix'!G$2:G$51)</f>
        <v>0</v>
      </c>
      <c r="H73" s="75">
        <f ca="1">_xlfn.XLOOKUP(H17,'Analysis Uncertainty Matrix'!$B$2:$B$51,'Analysis Uncertainty Matrix'!H$2:H$51)</f>
        <v>0</v>
      </c>
      <c r="I73" s="75">
        <f ca="1">_xlfn.XLOOKUP(I17,'Analysis Uncertainty Matrix'!$B$2:$B$51,'Analysis Uncertainty Matrix'!I$2:I$51)</f>
        <v>0</v>
      </c>
      <c r="J73" s="75">
        <f ca="1">_xlfn.XLOOKUP(J17,'Analysis Uncertainty Matrix'!$B$2:$B$51,'Analysis Uncertainty Matrix'!J$2:J$51)</f>
        <v>0</v>
      </c>
      <c r="K73" s="75">
        <f ca="1">_xlfn.XLOOKUP(K17,'Analysis Uncertainty Matrix'!$B$2:$B$51,'Analysis Uncertainty Matrix'!K$2:K$51)</f>
        <v>0</v>
      </c>
      <c r="L73" s="75">
        <f ca="1">_xlfn.XLOOKUP(L17,'Analysis Uncertainty Matrix'!$B$2:$B$51,'Analysis Uncertainty Matrix'!L$2:L$51)</f>
        <v>0</v>
      </c>
      <c r="M73" s="75">
        <f ca="1">_xlfn.XLOOKUP(M17,'Analysis Uncertainty Matrix'!$B$2:$B$51,'Analysis Uncertainty Matrix'!M$2:M$51)</f>
        <v>0</v>
      </c>
      <c r="N73" s="75">
        <f ca="1">_xlfn.XLOOKUP(N17,'Analysis Uncertainty Matrix'!$B$2:$B$51,'Analysis Uncertainty Matrix'!N$2:N$51)</f>
        <v>0</v>
      </c>
      <c r="O73" s="75">
        <f ca="1">_xlfn.XLOOKUP(O17,'Analysis Uncertainty Matrix'!$B$2:$B$51,'Analysis Uncertainty Matrix'!O$2:O$51)</f>
        <v>0</v>
      </c>
      <c r="P73" s="75">
        <f ca="1">_xlfn.XLOOKUP(P17,'Analysis Uncertainty Matrix'!$B$2:$B$51,'Analysis Uncertainty Matrix'!P$2:P$51)</f>
        <v>0</v>
      </c>
      <c r="Q73" s="75">
        <f ca="1">_xlfn.XLOOKUP(Q17,'Analysis Uncertainty Matrix'!$B$2:$B$51,'Analysis Uncertainty Matrix'!Q$2:Q$51)</f>
        <v>0</v>
      </c>
      <c r="R73" s="75">
        <f ca="1">_xlfn.XLOOKUP(R17,'Analysis Uncertainty Matrix'!$B$2:$B$51,'Analysis Uncertainty Matrix'!R$2:R$51)</f>
        <v>0</v>
      </c>
      <c r="S73" s="75">
        <f ca="1">_xlfn.XLOOKUP(S17,'Analysis Uncertainty Matrix'!$B$2:$B$51,'Analysis Uncertainty Matrix'!S$2:S$51)</f>
        <v>0</v>
      </c>
      <c r="T73" s="75">
        <f ca="1">_xlfn.XLOOKUP(T17,'Analysis Uncertainty Matrix'!$B$2:$B$51,'Analysis Uncertainty Matrix'!T$2:T$51)</f>
        <v>0</v>
      </c>
      <c r="U73" s="75">
        <f ca="1">_xlfn.XLOOKUP(U17,'Analysis Uncertainty Matrix'!$B$2:$B$51,'Analysis Uncertainty Matrix'!U$2:U$51)</f>
        <v>0</v>
      </c>
      <c r="V73" s="75">
        <f ca="1">_xlfn.XLOOKUP(V17,'Analysis Uncertainty Matrix'!$B$2:$B$51,'Analysis Uncertainty Matrix'!V$2:V$51)</f>
        <v>0</v>
      </c>
      <c r="W73" s="75">
        <f ca="1">_xlfn.XLOOKUP(W17,'Analysis Uncertainty Matrix'!$B$2:$B$51,'Analysis Uncertainty Matrix'!W$2:W$51)</f>
        <v>0</v>
      </c>
      <c r="X73" s="75">
        <f ca="1">_xlfn.XLOOKUP(X17,'Analysis Uncertainty Matrix'!$B$2:$B$51,'Analysis Uncertainty Matrix'!X$2:X$51)</f>
        <v>0</v>
      </c>
      <c r="Y73" s="75">
        <f ca="1">_xlfn.XLOOKUP(Y17,'Analysis Uncertainty Matrix'!$B$2:$B$51,'Analysis Uncertainty Matrix'!Y$2:Y$51)</f>
        <v>0</v>
      </c>
      <c r="Z73" s="75">
        <f ca="1">_xlfn.XLOOKUP(Z17,'Analysis Uncertainty Matrix'!$B$2:$B$51,'Analysis Uncertainty Matrix'!Z$2:Z$51)</f>
        <v>0</v>
      </c>
      <c r="AA73" s="75">
        <f ca="1">_xlfn.XLOOKUP(AA17,'Analysis Uncertainty Matrix'!$B$2:$B$51,'Analysis Uncertainty Matrix'!AA$2:AA$51)</f>
        <v>0</v>
      </c>
      <c r="AB73" s="75">
        <f ca="1">_xlfn.XLOOKUP(AB17,'Analysis Uncertainty Matrix'!$B$2:$B$51,'Analysis Uncertainty Matrix'!AB$2:AB$51)</f>
        <v>0</v>
      </c>
      <c r="AC73" s="75">
        <f ca="1">_xlfn.XLOOKUP(AC17,'Analysis Uncertainty Matrix'!$B$2:$B$51,'Analysis Uncertainty Matrix'!AC$2:AC$51)</f>
        <v>0</v>
      </c>
      <c r="AD73" s="75">
        <f ca="1">_xlfn.XLOOKUP(AD17,'Analysis Uncertainty Matrix'!$B$2:$B$51,'Analysis Uncertainty Matrix'!AD$2:AD$51)</f>
        <v>0</v>
      </c>
      <c r="AE73" s="75">
        <f ca="1">_xlfn.XLOOKUP(AE17,'Analysis Uncertainty Matrix'!$B$2:$B$51,'Analysis Uncertainty Matrix'!AE$2:AE$51)</f>
        <v>0</v>
      </c>
      <c r="AF73" s="75">
        <f ca="1">_xlfn.XLOOKUP(AF17,'Analysis Uncertainty Matrix'!$B$2:$B$51,'Analysis Uncertainty Matrix'!AF$2:AF$51)</f>
        <v>0</v>
      </c>
      <c r="AG73" s="75">
        <f ca="1">_xlfn.XLOOKUP(AG17,'Analysis Uncertainty Matrix'!$B$2:$B$51,'Analysis Uncertainty Matrix'!AG$2:AG$51)</f>
        <v>0</v>
      </c>
      <c r="AH73" s="75">
        <f ca="1">_xlfn.XLOOKUP(AH17,'Analysis Uncertainty Matrix'!$B$2:$B$51,'Analysis Uncertainty Matrix'!AH$2:AH$51)</f>
        <v>0</v>
      </c>
      <c r="AI73" s="75">
        <f ca="1">_xlfn.XLOOKUP(AI17,'Analysis Uncertainty Matrix'!$B$2:$B$51,'Analysis Uncertainty Matrix'!AI$2:AI$51)</f>
        <v>0</v>
      </c>
      <c r="AJ73" s="75">
        <f ca="1">_xlfn.XLOOKUP(AJ17,'Analysis Uncertainty Matrix'!$B$2:$B$51,'Analysis Uncertainty Matrix'!AJ$2:AJ$51)</f>
        <v>0</v>
      </c>
      <c r="AK73" s="75">
        <f ca="1">_xlfn.XLOOKUP(AK17,'Analysis Uncertainty Matrix'!$B$2:$B$51,'Analysis Uncertainty Matrix'!AK$2:AK$51)</f>
        <v>0</v>
      </c>
      <c r="AL73" s="75">
        <f ca="1">_xlfn.XLOOKUP(AL17,'Analysis Uncertainty Matrix'!$B$2:$B$51,'Analysis Uncertainty Matrix'!AL$2:AL$51)</f>
        <v>0</v>
      </c>
      <c r="AM73" s="75">
        <f ca="1">_xlfn.XLOOKUP(AM17,'Analysis Uncertainty Matrix'!$B$2:$B$51,'Analysis Uncertainty Matrix'!AM$2:AM$51)</f>
        <v>0</v>
      </c>
      <c r="AN73" s="75">
        <f ca="1">_xlfn.XLOOKUP(AN17,'Analysis Uncertainty Matrix'!$B$2:$B$51,'Analysis Uncertainty Matrix'!AN$2:AN$51)</f>
        <v>0</v>
      </c>
      <c r="AO73" s="75">
        <f ca="1">_xlfn.XLOOKUP(AO17,'Analysis Uncertainty Matrix'!$B$2:$B$51,'Analysis Uncertainty Matrix'!AO$2:AO$51)</f>
        <v>0</v>
      </c>
      <c r="AP73" s="75">
        <f ca="1">_xlfn.XLOOKUP(AP17,'Analysis Uncertainty Matrix'!$B$2:$B$51,'Analysis Uncertainty Matrix'!AP$2:AP$51)</f>
        <v>0</v>
      </c>
    </row>
    <row r="74" spans="1:42" ht="15" thickTop="1" x14ac:dyDescent="0.3">
      <c r="A74" s="40"/>
      <c r="B74" s="42"/>
      <c r="C74" s="40"/>
      <c r="D74" s="40"/>
      <c r="E74" s="14"/>
      <c r="F74" s="41"/>
      <c r="G74" s="15"/>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row>
    <row r="75" spans="1:42" ht="15" thickBot="1" x14ac:dyDescent="0.35"/>
    <row r="76" spans="1:42" ht="15.6" thickTop="1" thickBot="1" x14ac:dyDescent="0.35">
      <c r="A76" s="73" t="s">
        <v>53</v>
      </c>
      <c r="B76" s="73"/>
      <c r="C76" s="23" t="str">
        <f>C47</f>
        <v>Key Impact  Explanations</v>
      </c>
      <c r="D76" s="23">
        <f>D47</f>
        <v>0</v>
      </c>
      <c r="E76" s="23">
        <f>E47</f>
        <v>0</v>
      </c>
      <c r="F76" s="23">
        <f>F47</f>
        <v>0</v>
      </c>
      <c r="G76" s="23">
        <f>G47</f>
        <v>0</v>
      </c>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row>
    <row r="77" spans="1:42" ht="44.4" thickTop="1" thickBot="1" x14ac:dyDescent="0.35">
      <c r="A77" s="23" t="s">
        <v>63</v>
      </c>
      <c r="B77" s="23">
        <v>1</v>
      </c>
      <c r="C77" s="75" t="str">
        <f ca="1">_xlfn.XLOOKUP(C7,'Admin Input Uncertainty'!$B$2:$B$51,'Admin Input Uncertainty'!C$2:C$51)</f>
        <v>We are very unsure that the characteristic adressed by this question poses a certain amount (could also be no risk) of risk to the indicator</v>
      </c>
      <c r="D77" s="75" t="str">
        <f ca="1">_xlfn.XLOOKUP(D7,'Admin Input Uncertainty'!$B$2:$B$51,'Admin Input Uncertainty'!D$2:D$51)</f>
        <v>We are very unsure that the characteristic adressed by this question poses a certain amount (could also be no risk) of risk to the indicator</v>
      </c>
      <c r="E77" s="75" t="str">
        <f ca="1">_xlfn.XLOOKUP(E7,'Admin Input Uncertainty'!$B$2:$B$51,'Admin Input Uncertainty'!E$2:E$51)</f>
        <v>We think it is likely that the characteristic adressed by this question poses a certain amount (could also be no risk) of risk to the indicator</v>
      </c>
      <c r="F77" s="75" t="str">
        <f ca="1">_xlfn.XLOOKUP(F7,'Admin Input Uncertainty'!$B$2:$B$51,'Admin Input Uncertainty'!F$2:F$51)</f>
        <v>We are very unsure that the characteristic adressed by this question poses a certain amount (could also be no risk) of risk to the indicator</v>
      </c>
      <c r="G77" s="75" t="str">
        <f ca="1">_xlfn.XLOOKUP(G7,'Admin Input Uncertainty'!$B$2:$B$51,'Admin Input Uncertainty'!G$2:G$51)</f>
        <v>We are very certain that the characteristic adressed by this question poses a certain amount (could also be no risk) of risk to the indicator</v>
      </c>
      <c r="H77" s="75" t="str">
        <f ca="1">_xlfn.XLOOKUP(H7,'Admin Input Uncertainty'!$B$2:$B$51,'Admin Input Uncertainty'!H$2:H$51)</f>
        <v>Placeholder Value</v>
      </c>
      <c r="I77" s="75" t="str">
        <f ca="1">_xlfn.XLOOKUP(I7,'Admin Input Uncertainty'!$B$2:$B$51,'Admin Input Uncertainty'!I$2:I$51)</f>
        <v>Placeholder Value</v>
      </c>
      <c r="J77" s="75" t="str">
        <f ca="1">_xlfn.XLOOKUP(J7,'Admin Input Uncertainty'!$B$2:$B$51,'Admin Input Uncertainty'!J$2:J$51)</f>
        <v>Placeholder Value</v>
      </c>
      <c r="K77" s="75" t="str">
        <f ca="1">_xlfn.XLOOKUP(K7,'Admin Input Uncertainty'!$B$2:$B$51,'Admin Input Uncertainty'!K$2:K$51)</f>
        <v>Placeholder Value</v>
      </c>
      <c r="L77" s="75" t="str">
        <f ca="1">_xlfn.XLOOKUP(L7,'Admin Input Uncertainty'!$B$2:$B$51,'Admin Input Uncertainty'!L$2:L$51)</f>
        <v>Placeholder Value</v>
      </c>
      <c r="M77" s="75" t="str">
        <f ca="1">_xlfn.XLOOKUP(M7,'Admin Input Uncertainty'!$B$2:$B$51,'Admin Input Uncertainty'!M$2:M$51)</f>
        <v>Placeholder Value</v>
      </c>
      <c r="N77" s="75" t="str">
        <f ca="1">_xlfn.XLOOKUP(N7,'Admin Input Uncertainty'!$B$2:$B$51,'Admin Input Uncertainty'!N$2:N$51)</f>
        <v>Placeholder Value</v>
      </c>
      <c r="O77" s="75" t="str">
        <f ca="1">_xlfn.XLOOKUP(O7,'Admin Input Uncertainty'!$B$2:$B$51,'Admin Input Uncertainty'!O$2:O$51)</f>
        <v>Placeholder Value</v>
      </c>
      <c r="P77" s="75" t="str">
        <f ca="1">_xlfn.XLOOKUP(P7,'Admin Input Uncertainty'!$B$2:$B$51,'Admin Input Uncertainty'!P$2:P$51)</f>
        <v>Placeholder Value</v>
      </c>
      <c r="Q77" s="75" t="str">
        <f ca="1">_xlfn.XLOOKUP(Q7,'Admin Input Uncertainty'!$B$2:$B$51,'Admin Input Uncertainty'!Q$2:Q$51)</f>
        <v>Placeholder Value</v>
      </c>
      <c r="R77" s="75" t="str">
        <f ca="1">_xlfn.XLOOKUP(R7,'Admin Input Uncertainty'!$B$2:$B$51,'Admin Input Uncertainty'!R$2:R$51)</f>
        <v>Placeholder Value</v>
      </c>
      <c r="S77" s="75" t="str">
        <f ca="1">_xlfn.XLOOKUP(S7,'Admin Input Uncertainty'!$B$2:$B$51,'Admin Input Uncertainty'!S$2:S$51)</f>
        <v>Placeholder Value</v>
      </c>
      <c r="T77" s="75" t="str">
        <f ca="1">_xlfn.XLOOKUP(T7,'Admin Input Uncertainty'!$B$2:$B$51,'Admin Input Uncertainty'!T$2:T$51)</f>
        <v>Placeholder Value</v>
      </c>
      <c r="U77" s="75" t="str">
        <f ca="1">_xlfn.XLOOKUP(U7,'Admin Input Uncertainty'!$B$2:$B$51,'Admin Input Uncertainty'!U$2:U$51)</f>
        <v>Placeholder Value</v>
      </c>
      <c r="V77" s="75" t="str">
        <f ca="1">_xlfn.XLOOKUP(V7,'Admin Input Uncertainty'!$B$2:$B$51,'Admin Input Uncertainty'!V$2:V$51)</f>
        <v>Placeholder Value</v>
      </c>
      <c r="W77" s="75" t="str">
        <f ca="1">_xlfn.XLOOKUP(W7,'Admin Input Uncertainty'!$B$2:$B$51,'Admin Input Uncertainty'!W$2:W$51)</f>
        <v>Placeholder Value</v>
      </c>
      <c r="X77" s="75" t="str">
        <f ca="1">_xlfn.XLOOKUP(X7,'Admin Input Uncertainty'!$B$2:$B$51,'Admin Input Uncertainty'!X$2:X$51)</f>
        <v>Placeholder Value</v>
      </c>
      <c r="Y77" s="75" t="str">
        <f ca="1">_xlfn.XLOOKUP(Y7,'Admin Input Uncertainty'!$B$2:$B$51,'Admin Input Uncertainty'!Y$2:Y$51)</f>
        <v>Placeholder Value</v>
      </c>
      <c r="Z77" s="75" t="str">
        <f ca="1">_xlfn.XLOOKUP(Z7,'Admin Input Uncertainty'!$B$2:$B$51,'Admin Input Uncertainty'!Z$2:Z$51)</f>
        <v>Placeholder Value</v>
      </c>
      <c r="AA77" s="75" t="str">
        <f ca="1">_xlfn.XLOOKUP(AA7,'Admin Input Uncertainty'!$B$2:$B$51,'Admin Input Uncertainty'!AA$2:AA$51)</f>
        <v>Placeholder Value</v>
      </c>
      <c r="AB77" s="75" t="str">
        <f ca="1">_xlfn.XLOOKUP(AB7,'Admin Input Uncertainty'!$B$2:$B$51,'Admin Input Uncertainty'!AB$2:AB$51)</f>
        <v>Placeholder Value</v>
      </c>
      <c r="AC77" s="75" t="str">
        <f ca="1">_xlfn.XLOOKUP(AC7,'Admin Input Uncertainty'!$B$2:$B$51,'Admin Input Uncertainty'!AC$2:AC$51)</f>
        <v>Placeholder Value</v>
      </c>
      <c r="AD77" s="75" t="str">
        <f ca="1">_xlfn.XLOOKUP(AD7,'Admin Input Uncertainty'!$B$2:$B$51,'Admin Input Uncertainty'!AD$2:AD$51)</f>
        <v>Placeholder Value</v>
      </c>
      <c r="AE77" s="75" t="str">
        <f ca="1">_xlfn.XLOOKUP(AE7,'Admin Input Uncertainty'!$B$2:$B$51,'Admin Input Uncertainty'!AE$2:AE$51)</f>
        <v>Placeholder Value</v>
      </c>
      <c r="AF77" s="75" t="str">
        <f ca="1">_xlfn.XLOOKUP(AF7,'Admin Input Uncertainty'!$B$2:$B$51,'Admin Input Uncertainty'!AF$2:AF$51)</f>
        <v>Placeholder Value</v>
      </c>
      <c r="AG77" s="75" t="str">
        <f ca="1">_xlfn.XLOOKUP(AG7,'Admin Input Uncertainty'!$B$2:$B$51,'Admin Input Uncertainty'!AG$2:AG$51)</f>
        <v>Placeholder Value</v>
      </c>
      <c r="AH77" s="75" t="str">
        <f ca="1">_xlfn.XLOOKUP(AH7,'Admin Input Uncertainty'!$B$2:$B$51,'Admin Input Uncertainty'!AH$2:AH$51)</f>
        <v>Placeholder Value</v>
      </c>
      <c r="AI77" s="75" t="str">
        <f ca="1">_xlfn.XLOOKUP(AI7,'Admin Input Uncertainty'!$B$2:$B$51,'Admin Input Uncertainty'!AI$2:AI$51)</f>
        <v>Placeholder Value</v>
      </c>
      <c r="AJ77" s="75" t="str">
        <f ca="1">_xlfn.XLOOKUP(AJ7,'Admin Input Uncertainty'!$B$2:$B$51,'Admin Input Uncertainty'!AJ$2:AJ$51)</f>
        <v>Placeholder Value</v>
      </c>
      <c r="AK77" s="75" t="str">
        <f ca="1">_xlfn.XLOOKUP(AK7,'Admin Input Uncertainty'!$B$2:$B$51,'Admin Input Uncertainty'!AK$2:AK$51)</f>
        <v>Placeholder Value</v>
      </c>
      <c r="AL77" s="75" t="str">
        <f ca="1">_xlfn.XLOOKUP(AL7,'Admin Input Uncertainty'!$B$2:$B$51,'Admin Input Uncertainty'!AL$2:AL$51)</f>
        <v>Placeholder Value</v>
      </c>
      <c r="AM77" s="75" t="str">
        <f ca="1">_xlfn.XLOOKUP(AM7,'Admin Input Uncertainty'!$B$2:$B$51,'Admin Input Uncertainty'!AM$2:AM$51)</f>
        <v>Placeholder Value</v>
      </c>
      <c r="AN77" s="75" t="str">
        <f ca="1">_xlfn.XLOOKUP(AN7,'Admin Input Uncertainty'!$B$2:$B$51,'Admin Input Uncertainty'!AN$2:AN$51)</f>
        <v>Placeholder Value</v>
      </c>
      <c r="AO77" s="75" t="str">
        <f ca="1">_xlfn.XLOOKUP(AO7,'Admin Input Uncertainty'!$B$2:$B$51,'Admin Input Uncertainty'!AO$2:AO$51)</f>
        <v>Placeholder Value</v>
      </c>
      <c r="AP77" s="75" t="str">
        <f ca="1">_xlfn.XLOOKUP(AP7,'Admin Input Uncertainty'!$B$2:$B$51,'Admin Input Uncertainty'!AP$2:AP$51)</f>
        <v>Placeholder Value</v>
      </c>
    </row>
    <row r="78" spans="1:42" ht="44.4" thickTop="1" thickBot="1" x14ac:dyDescent="0.35">
      <c r="A78" s="23" t="s">
        <v>65</v>
      </c>
      <c r="B78" s="23">
        <v>2</v>
      </c>
      <c r="C78" s="75" t="str">
        <f ca="1">_xlfn.XLOOKUP(C8,'Admin Input Uncertainty'!$B$2:$B$51,'Admin Input Uncertainty'!C$2:C$51)</f>
        <v>We are very certain that the characteristic adressed by this question poses a certain amount (could also be no risk) of risk to the indicator</v>
      </c>
      <c r="D78" s="75" t="str">
        <f ca="1">_xlfn.XLOOKUP(D8,'Admin Input Uncertainty'!$B$2:$B$51,'Admin Input Uncertainty'!D$2:D$51)</f>
        <v>We think it is likely that the characteristic adressed by this question poses a certain amount (could also be no risk) of risk to the indicator</v>
      </c>
      <c r="E78" s="75" t="str">
        <f ca="1">_xlfn.XLOOKUP(E8,'Admin Input Uncertainty'!$B$2:$B$51,'Admin Input Uncertainty'!E$2:E$51)</f>
        <v>We are very unsure that the characteristic adressed by this question poses a certain amount (could also be no risk) of risk to the indicator</v>
      </c>
      <c r="F78" s="75" t="str">
        <f ca="1">_xlfn.XLOOKUP(F8,'Admin Input Uncertainty'!$B$2:$B$51,'Admin Input Uncertainty'!F$2:F$51)</f>
        <v>We are very unsure that the characteristic adressed by this question poses a certain amount (could also be no risk) of risk to the indicator</v>
      </c>
      <c r="G78" s="75" t="str">
        <f ca="1">_xlfn.XLOOKUP(G8,'Admin Input Uncertainty'!$B$2:$B$51,'Admin Input Uncertainty'!G$2:G$51)</f>
        <v>We are very certain that the characteristic adressed by this question poses a certain amount (could also be no risk) of risk to the indicator</v>
      </c>
      <c r="H78" s="75" t="str">
        <f ca="1">_xlfn.XLOOKUP(H8,'Admin Input Uncertainty'!$B$2:$B$51,'Admin Input Uncertainty'!H$2:H$51)</f>
        <v>Placeholder Value</v>
      </c>
      <c r="I78" s="75" t="str">
        <f ca="1">_xlfn.XLOOKUP(I8,'Admin Input Uncertainty'!$B$2:$B$51,'Admin Input Uncertainty'!I$2:I$51)</f>
        <v>Placeholder Value</v>
      </c>
      <c r="J78" s="75" t="str">
        <f ca="1">_xlfn.XLOOKUP(J8,'Admin Input Uncertainty'!$B$2:$B$51,'Admin Input Uncertainty'!J$2:J$51)</f>
        <v>Placeholder Value</v>
      </c>
      <c r="K78" s="75" t="str">
        <f ca="1">_xlfn.XLOOKUP(K8,'Admin Input Uncertainty'!$B$2:$B$51,'Admin Input Uncertainty'!K$2:K$51)</f>
        <v>Placeholder Value</v>
      </c>
      <c r="L78" s="75" t="str">
        <f ca="1">_xlfn.XLOOKUP(L8,'Admin Input Uncertainty'!$B$2:$B$51,'Admin Input Uncertainty'!L$2:L$51)</f>
        <v>Placeholder Value</v>
      </c>
      <c r="M78" s="75" t="str">
        <f ca="1">_xlfn.XLOOKUP(M8,'Admin Input Uncertainty'!$B$2:$B$51,'Admin Input Uncertainty'!M$2:M$51)</f>
        <v>Placeholder Value</v>
      </c>
      <c r="N78" s="75" t="str">
        <f ca="1">_xlfn.XLOOKUP(N8,'Admin Input Uncertainty'!$B$2:$B$51,'Admin Input Uncertainty'!N$2:N$51)</f>
        <v>Placeholder Value</v>
      </c>
      <c r="O78" s="75" t="str">
        <f ca="1">_xlfn.XLOOKUP(O8,'Admin Input Uncertainty'!$B$2:$B$51,'Admin Input Uncertainty'!O$2:O$51)</f>
        <v>Placeholder Value</v>
      </c>
      <c r="P78" s="75" t="str">
        <f ca="1">_xlfn.XLOOKUP(P8,'Admin Input Uncertainty'!$B$2:$B$51,'Admin Input Uncertainty'!P$2:P$51)</f>
        <v>Placeholder Value</v>
      </c>
      <c r="Q78" s="75" t="str">
        <f ca="1">_xlfn.XLOOKUP(Q8,'Admin Input Uncertainty'!$B$2:$B$51,'Admin Input Uncertainty'!Q$2:Q$51)</f>
        <v>Placeholder Value</v>
      </c>
      <c r="R78" s="75" t="str">
        <f ca="1">_xlfn.XLOOKUP(R8,'Admin Input Uncertainty'!$B$2:$B$51,'Admin Input Uncertainty'!R$2:R$51)</f>
        <v>Placeholder Value</v>
      </c>
      <c r="S78" s="75" t="str">
        <f ca="1">_xlfn.XLOOKUP(S8,'Admin Input Uncertainty'!$B$2:$B$51,'Admin Input Uncertainty'!S$2:S$51)</f>
        <v>Placeholder Value</v>
      </c>
      <c r="T78" s="75" t="str">
        <f ca="1">_xlfn.XLOOKUP(T8,'Admin Input Uncertainty'!$B$2:$B$51,'Admin Input Uncertainty'!T$2:T$51)</f>
        <v>Placeholder Value</v>
      </c>
      <c r="U78" s="75" t="str">
        <f ca="1">_xlfn.XLOOKUP(U8,'Admin Input Uncertainty'!$B$2:$B$51,'Admin Input Uncertainty'!U$2:U$51)</f>
        <v>Placeholder Value</v>
      </c>
      <c r="V78" s="75" t="str">
        <f ca="1">_xlfn.XLOOKUP(V8,'Admin Input Uncertainty'!$B$2:$B$51,'Admin Input Uncertainty'!V$2:V$51)</f>
        <v>Placeholder Value</v>
      </c>
      <c r="W78" s="75" t="str">
        <f ca="1">_xlfn.XLOOKUP(W8,'Admin Input Uncertainty'!$B$2:$B$51,'Admin Input Uncertainty'!W$2:W$51)</f>
        <v>Placeholder Value</v>
      </c>
      <c r="X78" s="75" t="str">
        <f ca="1">_xlfn.XLOOKUP(X8,'Admin Input Uncertainty'!$B$2:$B$51,'Admin Input Uncertainty'!X$2:X$51)</f>
        <v>Placeholder Value</v>
      </c>
      <c r="Y78" s="75" t="str">
        <f ca="1">_xlfn.XLOOKUP(Y8,'Admin Input Uncertainty'!$B$2:$B$51,'Admin Input Uncertainty'!Y$2:Y$51)</f>
        <v>Placeholder Value</v>
      </c>
      <c r="Z78" s="75" t="str">
        <f ca="1">_xlfn.XLOOKUP(Z8,'Admin Input Uncertainty'!$B$2:$B$51,'Admin Input Uncertainty'!Z$2:Z$51)</f>
        <v>Placeholder Value</v>
      </c>
      <c r="AA78" s="75" t="str">
        <f ca="1">_xlfn.XLOOKUP(AA8,'Admin Input Uncertainty'!$B$2:$B$51,'Admin Input Uncertainty'!AA$2:AA$51)</f>
        <v>Placeholder Value</v>
      </c>
      <c r="AB78" s="75" t="str">
        <f ca="1">_xlfn.XLOOKUP(AB8,'Admin Input Uncertainty'!$B$2:$B$51,'Admin Input Uncertainty'!AB$2:AB$51)</f>
        <v>Placeholder Value</v>
      </c>
      <c r="AC78" s="75" t="str">
        <f ca="1">_xlfn.XLOOKUP(AC8,'Admin Input Uncertainty'!$B$2:$B$51,'Admin Input Uncertainty'!AC$2:AC$51)</f>
        <v>Placeholder Value</v>
      </c>
      <c r="AD78" s="75" t="str">
        <f ca="1">_xlfn.XLOOKUP(AD8,'Admin Input Uncertainty'!$B$2:$B$51,'Admin Input Uncertainty'!AD$2:AD$51)</f>
        <v>Placeholder Value</v>
      </c>
      <c r="AE78" s="75" t="str">
        <f ca="1">_xlfn.XLOOKUP(AE8,'Admin Input Uncertainty'!$B$2:$B$51,'Admin Input Uncertainty'!AE$2:AE$51)</f>
        <v>Placeholder Value</v>
      </c>
      <c r="AF78" s="75" t="str">
        <f ca="1">_xlfn.XLOOKUP(AF8,'Admin Input Uncertainty'!$B$2:$B$51,'Admin Input Uncertainty'!AF$2:AF$51)</f>
        <v>Placeholder Value</v>
      </c>
      <c r="AG78" s="75" t="str">
        <f ca="1">_xlfn.XLOOKUP(AG8,'Admin Input Uncertainty'!$B$2:$B$51,'Admin Input Uncertainty'!AG$2:AG$51)</f>
        <v>Placeholder Value</v>
      </c>
      <c r="AH78" s="75" t="str">
        <f ca="1">_xlfn.XLOOKUP(AH8,'Admin Input Uncertainty'!$B$2:$B$51,'Admin Input Uncertainty'!AH$2:AH$51)</f>
        <v>Placeholder Value</v>
      </c>
      <c r="AI78" s="75" t="str">
        <f ca="1">_xlfn.XLOOKUP(AI8,'Admin Input Uncertainty'!$B$2:$B$51,'Admin Input Uncertainty'!AI$2:AI$51)</f>
        <v>Placeholder Value</v>
      </c>
      <c r="AJ78" s="75" t="str">
        <f ca="1">_xlfn.XLOOKUP(AJ8,'Admin Input Uncertainty'!$B$2:$B$51,'Admin Input Uncertainty'!AJ$2:AJ$51)</f>
        <v>Placeholder Value</v>
      </c>
      <c r="AK78" s="75" t="str">
        <f ca="1">_xlfn.XLOOKUP(AK8,'Admin Input Uncertainty'!$B$2:$B$51,'Admin Input Uncertainty'!AK$2:AK$51)</f>
        <v>Placeholder Value</v>
      </c>
      <c r="AL78" s="75" t="str">
        <f ca="1">_xlfn.XLOOKUP(AL8,'Admin Input Uncertainty'!$B$2:$B$51,'Admin Input Uncertainty'!AL$2:AL$51)</f>
        <v>Placeholder Value</v>
      </c>
      <c r="AM78" s="75" t="str">
        <f ca="1">_xlfn.XLOOKUP(AM8,'Admin Input Uncertainty'!$B$2:$B$51,'Admin Input Uncertainty'!AM$2:AM$51)</f>
        <v>Placeholder Value</v>
      </c>
      <c r="AN78" s="75" t="str">
        <f ca="1">_xlfn.XLOOKUP(AN8,'Admin Input Uncertainty'!$B$2:$B$51,'Admin Input Uncertainty'!AN$2:AN$51)</f>
        <v>Placeholder Value</v>
      </c>
      <c r="AO78" s="75" t="str">
        <f ca="1">_xlfn.XLOOKUP(AO8,'Admin Input Uncertainty'!$B$2:$B$51,'Admin Input Uncertainty'!AO$2:AO$51)</f>
        <v>Placeholder Value</v>
      </c>
      <c r="AP78" s="75" t="str">
        <f ca="1">_xlfn.XLOOKUP(AP8,'Admin Input Uncertainty'!$B$2:$B$51,'Admin Input Uncertainty'!AP$2:AP$51)</f>
        <v>Placeholder Value</v>
      </c>
    </row>
    <row r="79" spans="1:42" ht="44.4" thickTop="1" thickBot="1" x14ac:dyDescent="0.35">
      <c r="A79" s="23" t="s">
        <v>66</v>
      </c>
      <c r="B79" s="23">
        <v>3</v>
      </c>
      <c r="C79" s="75" t="str">
        <f ca="1">_xlfn.XLOOKUP(C9,'Admin Input Uncertainty'!$B$2:$B$51,'Admin Input Uncertainty'!C$2:C$51)</f>
        <v>We are unsure that the characteristic adressed by this question poses a certain amount (could also be no risk) of risk to the indicator</v>
      </c>
      <c r="D79" s="75" t="str">
        <f ca="1">_xlfn.XLOOKUP(D9,'Admin Input Uncertainty'!$B$2:$B$51,'Admin Input Uncertainty'!D$2:D$51)</f>
        <v>We think it is likely that the characteristic adressed by this question poses a certain amount (could also be no risk) of risk to the indicator</v>
      </c>
      <c r="E79" s="75" t="str">
        <f ca="1">_xlfn.XLOOKUP(E9,'Admin Input Uncertainty'!$B$2:$B$51,'Admin Input Uncertainty'!E$2:E$51)</f>
        <v>We think it is likely that the characteristic adressed by this question poses a certain amount (could also be no risk) of risk to the indicator</v>
      </c>
      <c r="F79" s="75" t="str">
        <f ca="1">_xlfn.XLOOKUP(F9,'Admin Input Uncertainty'!$B$2:$B$51,'Admin Input Uncertainty'!F$2:F$51)</f>
        <v>We are very unsure that the characteristic adressed by this question poses a certain amount (could also be no risk) of risk to the indicator</v>
      </c>
      <c r="G79" s="75" t="str">
        <f ca="1">_xlfn.XLOOKUP(G9,'Admin Input Uncertainty'!$B$2:$B$51,'Admin Input Uncertainty'!G$2:G$51)</f>
        <v>We are very certain that the characteristic adressed by this question poses a certain amount (could also be no risk) of risk to the indicator</v>
      </c>
      <c r="H79" s="75" t="str">
        <f ca="1">_xlfn.XLOOKUP(H9,'Admin Input Uncertainty'!$B$2:$B$51,'Admin Input Uncertainty'!H$2:H$51)</f>
        <v>Placeholder Value</v>
      </c>
      <c r="I79" s="75" t="str">
        <f ca="1">_xlfn.XLOOKUP(I9,'Admin Input Uncertainty'!$B$2:$B$51,'Admin Input Uncertainty'!I$2:I$51)</f>
        <v>Placeholder Value</v>
      </c>
      <c r="J79" s="75" t="str">
        <f ca="1">_xlfn.XLOOKUP(J9,'Admin Input Uncertainty'!$B$2:$B$51,'Admin Input Uncertainty'!J$2:J$51)</f>
        <v>Placeholder Value</v>
      </c>
      <c r="K79" s="75" t="str">
        <f ca="1">_xlfn.XLOOKUP(K9,'Admin Input Uncertainty'!$B$2:$B$51,'Admin Input Uncertainty'!K$2:K$51)</f>
        <v>Placeholder Value</v>
      </c>
      <c r="L79" s="75" t="str">
        <f ca="1">_xlfn.XLOOKUP(L9,'Admin Input Uncertainty'!$B$2:$B$51,'Admin Input Uncertainty'!L$2:L$51)</f>
        <v>Placeholder Value</v>
      </c>
      <c r="M79" s="75" t="str">
        <f ca="1">_xlfn.XLOOKUP(M9,'Admin Input Uncertainty'!$B$2:$B$51,'Admin Input Uncertainty'!M$2:M$51)</f>
        <v>Placeholder Value</v>
      </c>
      <c r="N79" s="75" t="str">
        <f ca="1">_xlfn.XLOOKUP(N9,'Admin Input Uncertainty'!$B$2:$B$51,'Admin Input Uncertainty'!N$2:N$51)</f>
        <v>Placeholder Value</v>
      </c>
      <c r="O79" s="75" t="str">
        <f ca="1">_xlfn.XLOOKUP(O9,'Admin Input Uncertainty'!$B$2:$B$51,'Admin Input Uncertainty'!O$2:O$51)</f>
        <v>Placeholder Value</v>
      </c>
      <c r="P79" s="75" t="str">
        <f ca="1">_xlfn.XLOOKUP(P9,'Admin Input Uncertainty'!$B$2:$B$51,'Admin Input Uncertainty'!P$2:P$51)</f>
        <v>Placeholder Value</v>
      </c>
      <c r="Q79" s="75" t="str">
        <f ca="1">_xlfn.XLOOKUP(Q9,'Admin Input Uncertainty'!$B$2:$B$51,'Admin Input Uncertainty'!Q$2:Q$51)</f>
        <v>Placeholder Value</v>
      </c>
      <c r="R79" s="75" t="str">
        <f ca="1">_xlfn.XLOOKUP(R9,'Admin Input Uncertainty'!$B$2:$B$51,'Admin Input Uncertainty'!R$2:R$51)</f>
        <v>Placeholder Value</v>
      </c>
      <c r="S79" s="75" t="str">
        <f ca="1">_xlfn.XLOOKUP(S9,'Admin Input Uncertainty'!$B$2:$B$51,'Admin Input Uncertainty'!S$2:S$51)</f>
        <v>Placeholder Value</v>
      </c>
      <c r="T79" s="75" t="str">
        <f ca="1">_xlfn.XLOOKUP(T9,'Admin Input Uncertainty'!$B$2:$B$51,'Admin Input Uncertainty'!T$2:T$51)</f>
        <v>Placeholder Value</v>
      </c>
      <c r="U79" s="75" t="str">
        <f ca="1">_xlfn.XLOOKUP(U9,'Admin Input Uncertainty'!$B$2:$B$51,'Admin Input Uncertainty'!U$2:U$51)</f>
        <v>Placeholder Value</v>
      </c>
      <c r="V79" s="75" t="str">
        <f ca="1">_xlfn.XLOOKUP(V9,'Admin Input Uncertainty'!$B$2:$B$51,'Admin Input Uncertainty'!V$2:V$51)</f>
        <v>Placeholder Value</v>
      </c>
      <c r="W79" s="75" t="str">
        <f ca="1">_xlfn.XLOOKUP(W9,'Admin Input Uncertainty'!$B$2:$B$51,'Admin Input Uncertainty'!W$2:W$51)</f>
        <v>Placeholder Value</v>
      </c>
      <c r="X79" s="75" t="str">
        <f ca="1">_xlfn.XLOOKUP(X9,'Admin Input Uncertainty'!$B$2:$B$51,'Admin Input Uncertainty'!X$2:X$51)</f>
        <v>Placeholder Value</v>
      </c>
      <c r="Y79" s="75" t="str">
        <f ca="1">_xlfn.XLOOKUP(Y9,'Admin Input Uncertainty'!$B$2:$B$51,'Admin Input Uncertainty'!Y$2:Y$51)</f>
        <v>Placeholder Value</v>
      </c>
      <c r="Z79" s="75" t="str">
        <f ca="1">_xlfn.XLOOKUP(Z9,'Admin Input Uncertainty'!$B$2:$B$51,'Admin Input Uncertainty'!Z$2:Z$51)</f>
        <v>Placeholder Value</v>
      </c>
      <c r="AA79" s="75" t="str">
        <f ca="1">_xlfn.XLOOKUP(AA9,'Admin Input Uncertainty'!$B$2:$B$51,'Admin Input Uncertainty'!AA$2:AA$51)</f>
        <v>Placeholder Value</v>
      </c>
      <c r="AB79" s="75" t="str">
        <f ca="1">_xlfn.XLOOKUP(AB9,'Admin Input Uncertainty'!$B$2:$B$51,'Admin Input Uncertainty'!AB$2:AB$51)</f>
        <v>Placeholder Value</v>
      </c>
      <c r="AC79" s="75" t="str">
        <f ca="1">_xlfn.XLOOKUP(AC9,'Admin Input Uncertainty'!$B$2:$B$51,'Admin Input Uncertainty'!AC$2:AC$51)</f>
        <v>Placeholder Value</v>
      </c>
      <c r="AD79" s="75" t="str">
        <f ca="1">_xlfn.XLOOKUP(AD9,'Admin Input Uncertainty'!$B$2:$B$51,'Admin Input Uncertainty'!AD$2:AD$51)</f>
        <v>Placeholder Value</v>
      </c>
      <c r="AE79" s="75" t="str">
        <f ca="1">_xlfn.XLOOKUP(AE9,'Admin Input Uncertainty'!$B$2:$B$51,'Admin Input Uncertainty'!AE$2:AE$51)</f>
        <v>Placeholder Value</v>
      </c>
      <c r="AF79" s="75" t="str">
        <f ca="1">_xlfn.XLOOKUP(AF9,'Admin Input Uncertainty'!$B$2:$B$51,'Admin Input Uncertainty'!AF$2:AF$51)</f>
        <v>Placeholder Value</v>
      </c>
      <c r="AG79" s="75" t="str">
        <f ca="1">_xlfn.XLOOKUP(AG9,'Admin Input Uncertainty'!$B$2:$B$51,'Admin Input Uncertainty'!AG$2:AG$51)</f>
        <v>Placeholder Value</v>
      </c>
      <c r="AH79" s="75" t="str">
        <f ca="1">_xlfn.XLOOKUP(AH9,'Admin Input Uncertainty'!$B$2:$B$51,'Admin Input Uncertainty'!AH$2:AH$51)</f>
        <v>Placeholder Value</v>
      </c>
      <c r="AI79" s="75" t="str">
        <f ca="1">_xlfn.XLOOKUP(AI9,'Admin Input Uncertainty'!$B$2:$B$51,'Admin Input Uncertainty'!AI$2:AI$51)</f>
        <v>Placeholder Value</v>
      </c>
      <c r="AJ79" s="75" t="str">
        <f ca="1">_xlfn.XLOOKUP(AJ9,'Admin Input Uncertainty'!$B$2:$B$51,'Admin Input Uncertainty'!AJ$2:AJ$51)</f>
        <v>Placeholder Value</v>
      </c>
      <c r="AK79" s="75" t="str">
        <f ca="1">_xlfn.XLOOKUP(AK9,'Admin Input Uncertainty'!$B$2:$B$51,'Admin Input Uncertainty'!AK$2:AK$51)</f>
        <v>Placeholder Value</v>
      </c>
      <c r="AL79" s="75" t="str">
        <f ca="1">_xlfn.XLOOKUP(AL9,'Admin Input Uncertainty'!$B$2:$B$51,'Admin Input Uncertainty'!AL$2:AL$51)</f>
        <v>Placeholder Value</v>
      </c>
      <c r="AM79" s="75" t="str">
        <f ca="1">_xlfn.XLOOKUP(AM9,'Admin Input Uncertainty'!$B$2:$B$51,'Admin Input Uncertainty'!AM$2:AM$51)</f>
        <v>Placeholder Value</v>
      </c>
      <c r="AN79" s="75" t="str">
        <f ca="1">_xlfn.XLOOKUP(AN9,'Admin Input Uncertainty'!$B$2:$B$51,'Admin Input Uncertainty'!AN$2:AN$51)</f>
        <v>Placeholder Value</v>
      </c>
      <c r="AO79" s="75" t="str">
        <f ca="1">_xlfn.XLOOKUP(AO9,'Admin Input Uncertainty'!$B$2:$B$51,'Admin Input Uncertainty'!AO$2:AO$51)</f>
        <v>Placeholder Value</v>
      </c>
      <c r="AP79" s="75" t="str">
        <f ca="1">_xlfn.XLOOKUP(AP9,'Admin Input Uncertainty'!$B$2:$B$51,'Admin Input Uncertainty'!AP$2:AP$51)</f>
        <v>Placeholder Value</v>
      </c>
    </row>
    <row r="80" spans="1:42" ht="44.4" thickTop="1" thickBot="1" x14ac:dyDescent="0.35">
      <c r="A80" s="23" t="s">
        <v>67</v>
      </c>
      <c r="B80" s="23">
        <v>4</v>
      </c>
      <c r="C80" s="75" t="str">
        <f ca="1">_xlfn.XLOOKUP(C10,'Admin Input Uncertainty'!$B$2:$B$51,'Admin Input Uncertainty'!C$2:C$51)</f>
        <v>We are unsure that the characteristic adressed by this question poses a certain amount (could also be no risk) of risk to the indicator</v>
      </c>
      <c r="D80" s="75" t="str">
        <f ca="1">_xlfn.XLOOKUP(D10,'Admin Input Uncertainty'!$B$2:$B$51,'Admin Input Uncertainty'!D$2:D$51)</f>
        <v>We are very certain that the characteristic adressed by this question poses a certain amount (could also be no risk) of risk to the indicator</v>
      </c>
      <c r="E80" s="75" t="str">
        <f ca="1">_xlfn.XLOOKUP(E10,'Admin Input Uncertainty'!$B$2:$B$51,'Admin Input Uncertainty'!E$2:E$51)</f>
        <v>We think it is likely that the characteristic adressed by this question poses a certain amount (could also be no risk) of risk to the indicator</v>
      </c>
      <c r="F80" s="75" t="str">
        <f ca="1">_xlfn.XLOOKUP(F10,'Admin Input Uncertainty'!$B$2:$B$51,'Admin Input Uncertainty'!F$2:F$51)</f>
        <v>We are very unsure that the characteristic adressed by this question poses a certain amount (could also be no risk) of risk to the indicator</v>
      </c>
      <c r="G80" s="75" t="str">
        <f ca="1">_xlfn.XLOOKUP(G10,'Admin Input Uncertainty'!$B$2:$B$51,'Admin Input Uncertainty'!G$2:G$51)</f>
        <v>We are very certain that the characteristic adressed by this question poses a certain amount (could also be no risk) of risk to the indicator</v>
      </c>
      <c r="H80" s="75" t="str">
        <f ca="1">_xlfn.XLOOKUP(H10,'Admin Input Uncertainty'!$B$2:$B$51,'Admin Input Uncertainty'!H$2:H$51)</f>
        <v>Placeholder Value</v>
      </c>
      <c r="I80" s="75" t="str">
        <f ca="1">_xlfn.XLOOKUP(I10,'Admin Input Uncertainty'!$B$2:$B$51,'Admin Input Uncertainty'!I$2:I$51)</f>
        <v>Placeholder Value</v>
      </c>
      <c r="J80" s="75" t="str">
        <f ca="1">_xlfn.XLOOKUP(J10,'Admin Input Uncertainty'!$B$2:$B$51,'Admin Input Uncertainty'!J$2:J$51)</f>
        <v>Placeholder Value</v>
      </c>
      <c r="K80" s="75" t="str">
        <f ca="1">_xlfn.XLOOKUP(K10,'Admin Input Uncertainty'!$B$2:$B$51,'Admin Input Uncertainty'!K$2:K$51)</f>
        <v>Placeholder Value</v>
      </c>
      <c r="L80" s="75" t="str">
        <f ca="1">_xlfn.XLOOKUP(L10,'Admin Input Uncertainty'!$B$2:$B$51,'Admin Input Uncertainty'!L$2:L$51)</f>
        <v>Placeholder Value</v>
      </c>
      <c r="M80" s="75" t="str">
        <f ca="1">_xlfn.XLOOKUP(M10,'Admin Input Uncertainty'!$B$2:$B$51,'Admin Input Uncertainty'!M$2:M$51)</f>
        <v>Placeholder Value</v>
      </c>
      <c r="N80" s="75" t="str">
        <f ca="1">_xlfn.XLOOKUP(N10,'Admin Input Uncertainty'!$B$2:$B$51,'Admin Input Uncertainty'!N$2:N$51)</f>
        <v>Placeholder Value</v>
      </c>
      <c r="O80" s="75" t="str">
        <f ca="1">_xlfn.XLOOKUP(O10,'Admin Input Uncertainty'!$B$2:$B$51,'Admin Input Uncertainty'!O$2:O$51)</f>
        <v>Placeholder Value</v>
      </c>
      <c r="P80" s="75" t="str">
        <f ca="1">_xlfn.XLOOKUP(P10,'Admin Input Uncertainty'!$B$2:$B$51,'Admin Input Uncertainty'!P$2:P$51)</f>
        <v>Placeholder Value</v>
      </c>
      <c r="Q80" s="75" t="str">
        <f ca="1">_xlfn.XLOOKUP(Q10,'Admin Input Uncertainty'!$B$2:$B$51,'Admin Input Uncertainty'!Q$2:Q$51)</f>
        <v>Placeholder Value</v>
      </c>
      <c r="R80" s="75" t="str">
        <f ca="1">_xlfn.XLOOKUP(R10,'Admin Input Uncertainty'!$B$2:$B$51,'Admin Input Uncertainty'!R$2:R$51)</f>
        <v>Placeholder Value</v>
      </c>
      <c r="S80" s="75" t="str">
        <f ca="1">_xlfn.XLOOKUP(S10,'Admin Input Uncertainty'!$B$2:$B$51,'Admin Input Uncertainty'!S$2:S$51)</f>
        <v>Placeholder Value</v>
      </c>
      <c r="T80" s="75" t="str">
        <f ca="1">_xlfn.XLOOKUP(T10,'Admin Input Uncertainty'!$B$2:$B$51,'Admin Input Uncertainty'!T$2:T$51)</f>
        <v>Placeholder Value</v>
      </c>
      <c r="U80" s="75" t="str">
        <f ca="1">_xlfn.XLOOKUP(U10,'Admin Input Uncertainty'!$B$2:$B$51,'Admin Input Uncertainty'!U$2:U$51)</f>
        <v>Placeholder Value</v>
      </c>
      <c r="V80" s="75" t="str">
        <f ca="1">_xlfn.XLOOKUP(V10,'Admin Input Uncertainty'!$B$2:$B$51,'Admin Input Uncertainty'!V$2:V$51)</f>
        <v>Placeholder Value</v>
      </c>
      <c r="W80" s="75" t="str">
        <f ca="1">_xlfn.XLOOKUP(W10,'Admin Input Uncertainty'!$B$2:$B$51,'Admin Input Uncertainty'!W$2:W$51)</f>
        <v>Placeholder Value</v>
      </c>
      <c r="X80" s="75" t="str">
        <f ca="1">_xlfn.XLOOKUP(X10,'Admin Input Uncertainty'!$B$2:$B$51,'Admin Input Uncertainty'!X$2:X$51)</f>
        <v>Placeholder Value</v>
      </c>
      <c r="Y80" s="75" t="str">
        <f ca="1">_xlfn.XLOOKUP(Y10,'Admin Input Uncertainty'!$B$2:$B$51,'Admin Input Uncertainty'!Y$2:Y$51)</f>
        <v>Placeholder Value</v>
      </c>
      <c r="Z80" s="75" t="str">
        <f ca="1">_xlfn.XLOOKUP(Z10,'Admin Input Uncertainty'!$B$2:$B$51,'Admin Input Uncertainty'!Z$2:Z$51)</f>
        <v>Placeholder Value</v>
      </c>
      <c r="AA80" s="75" t="str">
        <f ca="1">_xlfn.XLOOKUP(AA10,'Admin Input Uncertainty'!$B$2:$B$51,'Admin Input Uncertainty'!AA$2:AA$51)</f>
        <v>Placeholder Value</v>
      </c>
      <c r="AB80" s="75" t="str">
        <f ca="1">_xlfn.XLOOKUP(AB10,'Admin Input Uncertainty'!$B$2:$B$51,'Admin Input Uncertainty'!AB$2:AB$51)</f>
        <v>Placeholder Value</v>
      </c>
      <c r="AC80" s="75" t="str">
        <f ca="1">_xlfn.XLOOKUP(AC10,'Admin Input Uncertainty'!$B$2:$B$51,'Admin Input Uncertainty'!AC$2:AC$51)</f>
        <v>Placeholder Value</v>
      </c>
      <c r="AD80" s="75" t="str">
        <f ca="1">_xlfn.XLOOKUP(AD10,'Admin Input Uncertainty'!$B$2:$B$51,'Admin Input Uncertainty'!AD$2:AD$51)</f>
        <v>Placeholder Value</v>
      </c>
      <c r="AE80" s="75" t="str">
        <f ca="1">_xlfn.XLOOKUP(AE10,'Admin Input Uncertainty'!$B$2:$B$51,'Admin Input Uncertainty'!AE$2:AE$51)</f>
        <v>Placeholder Value</v>
      </c>
      <c r="AF80" s="75" t="str">
        <f ca="1">_xlfn.XLOOKUP(AF10,'Admin Input Uncertainty'!$B$2:$B$51,'Admin Input Uncertainty'!AF$2:AF$51)</f>
        <v>Placeholder Value</v>
      </c>
      <c r="AG80" s="75" t="str">
        <f ca="1">_xlfn.XLOOKUP(AG10,'Admin Input Uncertainty'!$B$2:$B$51,'Admin Input Uncertainty'!AG$2:AG$51)</f>
        <v>Placeholder Value</v>
      </c>
      <c r="AH80" s="75" t="str">
        <f ca="1">_xlfn.XLOOKUP(AH10,'Admin Input Uncertainty'!$B$2:$B$51,'Admin Input Uncertainty'!AH$2:AH$51)</f>
        <v>Placeholder Value</v>
      </c>
      <c r="AI80" s="75" t="str">
        <f ca="1">_xlfn.XLOOKUP(AI10,'Admin Input Uncertainty'!$B$2:$B$51,'Admin Input Uncertainty'!AI$2:AI$51)</f>
        <v>Placeholder Value</v>
      </c>
      <c r="AJ80" s="75" t="str">
        <f ca="1">_xlfn.XLOOKUP(AJ10,'Admin Input Uncertainty'!$B$2:$B$51,'Admin Input Uncertainty'!AJ$2:AJ$51)</f>
        <v>Placeholder Value</v>
      </c>
      <c r="AK80" s="75" t="str">
        <f ca="1">_xlfn.XLOOKUP(AK10,'Admin Input Uncertainty'!$B$2:$B$51,'Admin Input Uncertainty'!AK$2:AK$51)</f>
        <v>Placeholder Value</v>
      </c>
      <c r="AL80" s="75" t="str">
        <f ca="1">_xlfn.XLOOKUP(AL10,'Admin Input Uncertainty'!$B$2:$B$51,'Admin Input Uncertainty'!AL$2:AL$51)</f>
        <v>Placeholder Value</v>
      </c>
      <c r="AM80" s="75" t="str">
        <f ca="1">_xlfn.XLOOKUP(AM10,'Admin Input Uncertainty'!$B$2:$B$51,'Admin Input Uncertainty'!AM$2:AM$51)</f>
        <v>Placeholder Value</v>
      </c>
      <c r="AN80" s="75" t="str">
        <f ca="1">_xlfn.XLOOKUP(AN10,'Admin Input Uncertainty'!$B$2:$B$51,'Admin Input Uncertainty'!AN$2:AN$51)</f>
        <v>Placeholder Value</v>
      </c>
      <c r="AO80" s="75" t="str">
        <f ca="1">_xlfn.XLOOKUP(AO10,'Admin Input Uncertainty'!$B$2:$B$51,'Admin Input Uncertainty'!AO$2:AO$51)</f>
        <v>Placeholder Value</v>
      </c>
      <c r="AP80" s="75" t="str">
        <f ca="1">_xlfn.XLOOKUP(AP10,'Admin Input Uncertainty'!$B$2:$B$51,'Admin Input Uncertainty'!AP$2:AP$51)</f>
        <v>Placeholder Value</v>
      </c>
    </row>
    <row r="81" spans="1:42" ht="44.4" thickTop="1" thickBot="1" x14ac:dyDescent="0.35">
      <c r="A81" s="23" t="s">
        <v>68</v>
      </c>
      <c r="B81" s="23">
        <v>5</v>
      </c>
      <c r="C81" s="75" t="str">
        <f ca="1">_xlfn.XLOOKUP(C11,'Admin Input Uncertainty'!$B$2:$B$51,'Admin Input Uncertainty'!C$2:C$51)</f>
        <v>We are somewhat certain that the characteristic adressed by this question poses a certain amount (could also be no risk) of risk to the indicator</v>
      </c>
      <c r="D81" s="75" t="str">
        <f ca="1">_xlfn.XLOOKUP(D11,'Admin Input Uncertainty'!$B$2:$B$51,'Admin Input Uncertainty'!D$2:D$51)</f>
        <v>We think it is likely that the characteristic adressed by this question poses a certain amount (could also be no risk) of risk to the indicator</v>
      </c>
      <c r="E81" s="75" t="str">
        <f ca="1">_xlfn.XLOOKUP(E11,'Admin Input Uncertainty'!$B$2:$B$51,'Admin Input Uncertainty'!E$2:E$51)</f>
        <v>We are very certain that the characteristic adressed by this question poses a certain amount (could also be no risk) of risk to the indicator</v>
      </c>
      <c r="F81" s="75" t="str">
        <f ca="1">_xlfn.XLOOKUP(F11,'Admin Input Uncertainty'!$B$2:$B$51,'Admin Input Uncertainty'!F$2:F$51)</f>
        <v>We are very unsure that the characteristic adressed by this question poses a certain amount (could also be no risk) of risk to the indicator</v>
      </c>
      <c r="G81" s="75" t="str">
        <f ca="1">_xlfn.XLOOKUP(G11,'Admin Input Uncertainty'!$B$2:$B$51,'Admin Input Uncertainty'!G$2:G$51)</f>
        <v>We are very certain that the characteristic adressed by this question poses a certain amount (could also be no risk) of risk to the indicator</v>
      </c>
      <c r="H81" s="75" t="str">
        <f ca="1">_xlfn.XLOOKUP(H11,'Admin Input Uncertainty'!$B$2:$B$51,'Admin Input Uncertainty'!H$2:H$51)</f>
        <v>Placeholder Value</v>
      </c>
      <c r="I81" s="75" t="str">
        <f ca="1">_xlfn.XLOOKUP(I11,'Admin Input Uncertainty'!$B$2:$B$51,'Admin Input Uncertainty'!I$2:I$51)</f>
        <v>Placeholder Value</v>
      </c>
      <c r="J81" s="75" t="str">
        <f ca="1">_xlfn.XLOOKUP(J11,'Admin Input Uncertainty'!$B$2:$B$51,'Admin Input Uncertainty'!J$2:J$51)</f>
        <v>Placeholder Value</v>
      </c>
      <c r="K81" s="75" t="str">
        <f ca="1">_xlfn.XLOOKUP(K11,'Admin Input Uncertainty'!$B$2:$B$51,'Admin Input Uncertainty'!K$2:K$51)</f>
        <v>Placeholder Value</v>
      </c>
      <c r="L81" s="75" t="str">
        <f ca="1">_xlfn.XLOOKUP(L11,'Admin Input Uncertainty'!$B$2:$B$51,'Admin Input Uncertainty'!L$2:L$51)</f>
        <v>Placeholder Value</v>
      </c>
      <c r="M81" s="75" t="str">
        <f ca="1">_xlfn.XLOOKUP(M11,'Admin Input Uncertainty'!$B$2:$B$51,'Admin Input Uncertainty'!M$2:M$51)</f>
        <v>Placeholder Value</v>
      </c>
      <c r="N81" s="75" t="str">
        <f ca="1">_xlfn.XLOOKUP(N11,'Admin Input Uncertainty'!$B$2:$B$51,'Admin Input Uncertainty'!N$2:N$51)</f>
        <v>Placeholder Value</v>
      </c>
      <c r="O81" s="75" t="str">
        <f ca="1">_xlfn.XLOOKUP(O11,'Admin Input Uncertainty'!$B$2:$B$51,'Admin Input Uncertainty'!O$2:O$51)</f>
        <v>Placeholder Value</v>
      </c>
      <c r="P81" s="75" t="str">
        <f ca="1">_xlfn.XLOOKUP(P11,'Admin Input Uncertainty'!$B$2:$B$51,'Admin Input Uncertainty'!P$2:P$51)</f>
        <v>Placeholder Value</v>
      </c>
      <c r="Q81" s="75" t="str">
        <f ca="1">_xlfn.XLOOKUP(Q11,'Admin Input Uncertainty'!$B$2:$B$51,'Admin Input Uncertainty'!Q$2:Q$51)</f>
        <v>Placeholder Value</v>
      </c>
      <c r="R81" s="75" t="str">
        <f ca="1">_xlfn.XLOOKUP(R11,'Admin Input Uncertainty'!$B$2:$B$51,'Admin Input Uncertainty'!R$2:R$51)</f>
        <v>Placeholder Value</v>
      </c>
      <c r="S81" s="75" t="str">
        <f ca="1">_xlfn.XLOOKUP(S11,'Admin Input Uncertainty'!$B$2:$B$51,'Admin Input Uncertainty'!S$2:S$51)</f>
        <v>Placeholder Value</v>
      </c>
      <c r="T81" s="75" t="str">
        <f ca="1">_xlfn.XLOOKUP(T11,'Admin Input Uncertainty'!$B$2:$B$51,'Admin Input Uncertainty'!T$2:T$51)</f>
        <v>Placeholder Value</v>
      </c>
      <c r="U81" s="75" t="str">
        <f ca="1">_xlfn.XLOOKUP(U11,'Admin Input Uncertainty'!$B$2:$B$51,'Admin Input Uncertainty'!U$2:U$51)</f>
        <v>Placeholder Value</v>
      </c>
      <c r="V81" s="75" t="str">
        <f ca="1">_xlfn.XLOOKUP(V11,'Admin Input Uncertainty'!$B$2:$B$51,'Admin Input Uncertainty'!V$2:V$51)</f>
        <v>Placeholder Value</v>
      </c>
      <c r="W81" s="75" t="str">
        <f ca="1">_xlfn.XLOOKUP(W11,'Admin Input Uncertainty'!$B$2:$B$51,'Admin Input Uncertainty'!W$2:W$51)</f>
        <v>Placeholder Value</v>
      </c>
      <c r="X81" s="75" t="str">
        <f ca="1">_xlfn.XLOOKUP(X11,'Admin Input Uncertainty'!$B$2:$B$51,'Admin Input Uncertainty'!X$2:X$51)</f>
        <v>Placeholder Value</v>
      </c>
      <c r="Y81" s="75" t="str">
        <f ca="1">_xlfn.XLOOKUP(Y11,'Admin Input Uncertainty'!$B$2:$B$51,'Admin Input Uncertainty'!Y$2:Y$51)</f>
        <v>Placeholder Value</v>
      </c>
      <c r="Z81" s="75" t="str">
        <f ca="1">_xlfn.XLOOKUP(Z11,'Admin Input Uncertainty'!$B$2:$B$51,'Admin Input Uncertainty'!Z$2:Z$51)</f>
        <v>Placeholder Value</v>
      </c>
      <c r="AA81" s="75" t="str">
        <f ca="1">_xlfn.XLOOKUP(AA11,'Admin Input Uncertainty'!$B$2:$B$51,'Admin Input Uncertainty'!AA$2:AA$51)</f>
        <v>Placeholder Value</v>
      </c>
      <c r="AB81" s="75" t="str">
        <f ca="1">_xlfn.XLOOKUP(AB11,'Admin Input Uncertainty'!$B$2:$B$51,'Admin Input Uncertainty'!AB$2:AB$51)</f>
        <v>Placeholder Value</v>
      </c>
      <c r="AC81" s="75" t="str">
        <f ca="1">_xlfn.XLOOKUP(AC11,'Admin Input Uncertainty'!$B$2:$B$51,'Admin Input Uncertainty'!AC$2:AC$51)</f>
        <v>Placeholder Value</v>
      </c>
      <c r="AD81" s="75" t="str">
        <f ca="1">_xlfn.XLOOKUP(AD11,'Admin Input Uncertainty'!$B$2:$B$51,'Admin Input Uncertainty'!AD$2:AD$51)</f>
        <v>Placeholder Value</v>
      </c>
      <c r="AE81" s="75" t="str">
        <f ca="1">_xlfn.XLOOKUP(AE11,'Admin Input Uncertainty'!$B$2:$B$51,'Admin Input Uncertainty'!AE$2:AE$51)</f>
        <v>Placeholder Value</v>
      </c>
      <c r="AF81" s="75" t="str">
        <f ca="1">_xlfn.XLOOKUP(AF11,'Admin Input Uncertainty'!$B$2:$B$51,'Admin Input Uncertainty'!AF$2:AF$51)</f>
        <v>Placeholder Value</v>
      </c>
      <c r="AG81" s="75" t="str">
        <f ca="1">_xlfn.XLOOKUP(AG11,'Admin Input Uncertainty'!$B$2:$B$51,'Admin Input Uncertainty'!AG$2:AG$51)</f>
        <v>Placeholder Value</v>
      </c>
      <c r="AH81" s="75" t="str">
        <f ca="1">_xlfn.XLOOKUP(AH11,'Admin Input Uncertainty'!$B$2:$B$51,'Admin Input Uncertainty'!AH$2:AH$51)</f>
        <v>Placeholder Value</v>
      </c>
      <c r="AI81" s="75" t="str">
        <f ca="1">_xlfn.XLOOKUP(AI11,'Admin Input Uncertainty'!$B$2:$B$51,'Admin Input Uncertainty'!AI$2:AI$51)</f>
        <v>Placeholder Value</v>
      </c>
      <c r="AJ81" s="75" t="str">
        <f ca="1">_xlfn.XLOOKUP(AJ11,'Admin Input Uncertainty'!$B$2:$B$51,'Admin Input Uncertainty'!AJ$2:AJ$51)</f>
        <v>Placeholder Value</v>
      </c>
      <c r="AK81" s="75" t="str">
        <f ca="1">_xlfn.XLOOKUP(AK11,'Admin Input Uncertainty'!$B$2:$B$51,'Admin Input Uncertainty'!AK$2:AK$51)</f>
        <v>Placeholder Value</v>
      </c>
      <c r="AL81" s="75" t="str">
        <f ca="1">_xlfn.XLOOKUP(AL11,'Admin Input Uncertainty'!$B$2:$B$51,'Admin Input Uncertainty'!AL$2:AL$51)</f>
        <v>Placeholder Value</v>
      </c>
      <c r="AM81" s="75" t="str">
        <f ca="1">_xlfn.XLOOKUP(AM11,'Admin Input Uncertainty'!$B$2:$B$51,'Admin Input Uncertainty'!AM$2:AM$51)</f>
        <v>Placeholder Value</v>
      </c>
      <c r="AN81" s="75" t="str">
        <f ca="1">_xlfn.XLOOKUP(AN11,'Admin Input Uncertainty'!$B$2:$B$51,'Admin Input Uncertainty'!AN$2:AN$51)</f>
        <v>Placeholder Value</v>
      </c>
      <c r="AO81" s="75" t="str">
        <f ca="1">_xlfn.XLOOKUP(AO11,'Admin Input Uncertainty'!$B$2:$B$51,'Admin Input Uncertainty'!AO$2:AO$51)</f>
        <v>Placeholder Value</v>
      </c>
      <c r="AP81" s="75" t="str">
        <f ca="1">_xlfn.XLOOKUP(AP11,'Admin Input Uncertainty'!$B$2:$B$51,'Admin Input Uncertainty'!AP$2:AP$51)</f>
        <v>Placeholder Value</v>
      </c>
    </row>
    <row r="82" spans="1:42" ht="15.6" thickTop="1" thickBot="1" x14ac:dyDescent="0.3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row>
    <row r="83" spans="1:42" ht="44.4" thickTop="1" thickBot="1" x14ac:dyDescent="0.35">
      <c r="A83" s="23" t="s">
        <v>64</v>
      </c>
      <c r="B83" s="23">
        <v>1</v>
      </c>
      <c r="C83" s="75" t="str">
        <f ca="1">_xlfn.XLOOKUP(C13,'Admin Input Uncertainty'!$B$2:$B$51,'Admin Input Uncertainty'!C$2:C$51)</f>
        <v>Placeholder Value</v>
      </c>
      <c r="D83" s="75" t="str">
        <f ca="1">_xlfn.XLOOKUP(D13,'Admin Input Uncertainty'!$B$2:$B$51,'Admin Input Uncertainty'!D$2:D$51)</f>
        <v>Placeholder Value</v>
      </c>
      <c r="E83" s="75" t="str">
        <f ca="1">_xlfn.XLOOKUP(E13,'Admin Input Uncertainty'!$B$2:$B$51,'Admin Input Uncertainty'!E$2:E$51)</f>
        <v>We think it is likely that the characteristic adressed by this question poses a certain amount (could also be no risk) of risk to the indicator</v>
      </c>
      <c r="F83" s="75" t="str">
        <f ca="1">_xlfn.XLOOKUP(F13,'Admin Input Uncertainty'!$B$2:$B$51,'Admin Input Uncertainty'!F$2:F$51)</f>
        <v>We are very unsure that the characteristic adressed by this question poses a certain amount (could also be no risk) of risk to the indicator</v>
      </c>
      <c r="G83" s="75" t="str">
        <f ca="1">_xlfn.XLOOKUP(G13,'Admin Input Uncertainty'!$B$2:$B$51,'Admin Input Uncertainty'!G$2:G$51)</f>
        <v>We are very certain that the characteristic adressed by this question poses a certain amount (could also be no risk) of risk to the indicator</v>
      </c>
      <c r="H83" s="75" t="str">
        <f ca="1">_xlfn.XLOOKUP(H13,'Admin Input Uncertainty'!$B$2:$B$51,'Admin Input Uncertainty'!H$2:H$51)</f>
        <v>Placeholder Value</v>
      </c>
      <c r="I83" s="75" t="str">
        <f ca="1">_xlfn.XLOOKUP(I13,'Admin Input Uncertainty'!$B$2:$B$51,'Admin Input Uncertainty'!I$2:I$51)</f>
        <v>Placeholder Value</v>
      </c>
      <c r="J83" s="75" t="str">
        <f ca="1">_xlfn.XLOOKUP(J13,'Admin Input Uncertainty'!$B$2:$B$51,'Admin Input Uncertainty'!J$2:J$51)</f>
        <v>Placeholder Value</v>
      </c>
      <c r="K83" s="75" t="str">
        <f ca="1">_xlfn.XLOOKUP(K13,'Admin Input Uncertainty'!$B$2:$B$51,'Admin Input Uncertainty'!K$2:K$51)</f>
        <v>Placeholder Value</v>
      </c>
      <c r="L83" s="75" t="str">
        <f ca="1">_xlfn.XLOOKUP(L13,'Admin Input Uncertainty'!$B$2:$B$51,'Admin Input Uncertainty'!L$2:L$51)</f>
        <v>Placeholder Value</v>
      </c>
      <c r="M83" s="75" t="str">
        <f ca="1">_xlfn.XLOOKUP(M13,'Admin Input Uncertainty'!$B$2:$B$51,'Admin Input Uncertainty'!M$2:M$51)</f>
        <v>Placeholder Value</v>
      </c>
      <c r="N83" s="75" t="str">
        <f ca="1">_xlfn.XLOOKUP(N13,'Admin Input Uncertainty'!$B$2:$B$51,'Admin Input Uncertainty'!N$2:N$51)</f>
        <v>Placeholder Value</v>
      </c>
      <c r="O83" s="75" t="str">
        <f ca="1">_xlfn.XLOOKUP(O13,'Admin Input Uncertainty'!$B$2:$B$51,'Admin Input Uncertainty'!O$2:O$51)</f>
        <v>Placeholder Value</v>
      </c>
      <c r="P83" s="75" t="str">
        <f ca="1">_xlfn.XLOOKUP(P13,'Admin Input Uncertainty'!$B$2:$B$51,'Admin Input Uncertainty'!P$2:P$51)</f>
        <v>Placeholder Value</v>
      </c>
      <c r="Q83" s="75" t="str">
        <f ca="1">_xlfn.XLOOKUP(Q13,'Admin Input Uncertainty'!$B$2:$B$51,'Admin Input Uncertainty'!Q$2:Q$51)</f>
        <v>Placeholder Value</v>
      </c>
      <c r="R83" s="75" t="str">
        <f ca="1">_xlfn.XLOOKUP(R13,'Admin Input Uncertainty'!$B$2:$B$51,'Admin Input Uncertainty'!R$2:R$51)</f>
        <v>Placeholder Value</v>
      </c>
      <c r="S83" s="75" t="str">
        <f ca="1">_xlfn.XLOOKUP(S13,'Admin Input Uncertainty'!$B$2:$B$51,'Admin Input Uncertainty'!S$2:S$51)</f>
        <v>Placeholder Value</v>
      </c>
      <c r="T83" s="75" t="str">
        <f ca="1">_xlfn.XLOOKUP(T13,'Admin Input Uncertainty'!$B$2:$B$51,'Admin Input Uncertainty'!T$2:T$51)</f>
        <v>Placeholder Value</v>
      </c>
      <c r="U83" s="75" t="str">
        <f ca="1">_xlfn.XLOOKUP(U13,'Admin Input Uncertainty'!$B$2:$B$51,'Admin Input Uncertainty'!U$2:U$51)</f>
        <v>Placeholder Value</v>
      </c>
      <c r="V83" s="75" t="str">
        <f ca="1">_xlfn.XLOOKUP(V13,'Admin Input Uncertainty'!$B$2:$B$51,'Admin Input Uncertainty'!V$2:V$51)</f>
        <v>Placeholder Value</v>
      </c>
      <c r="W83" s="75" t="str">
        <f ca="1">_xlfn.XLOOKUP(W13,'Admin Input Uncertainty'!$B$2:$B$51,'Admin Input Uncertainty'!W$2:W$51)</f>
        <v>Placeholder Value</v>
      </c>
      <c r="X83" s="75" t="str">
        <f ca="1">_xlfn.XLOOKUP(X13,'Admin Input Uncertainty'!$B$2:$B$51,'Admin Input Uncertainty'!X$2:X$51)</f>
        <v>Placeholder Value</v>
      </c>
      <c r="Y83" s="75" t="str">
        <f ca="1">_xlfn.XLOOKUP(Y13,'Admin Input Uncertainty'!$B$2:$B$51,'Admin Input Uncertainty'!Y$2:Y$51)</f>
        <v>Placeholder Value</v>
      </c>
      <c r="Z83" s="75" t="str">
        <f ca="1">_xlfn.XLOOKUP(Z13,'Admin Input Uncertainty'!$B$2:$B$51,'Admin Input Uncertainty'!Z$2:Z$51)</f>
        <v>Placeholder Value</v>
      </c>
      <c r="AA83" s="75" t="str">
        <f ca="1">_xlfn.XLOOKUP(AA13,'Admin Input Uncertainty'!$B$2:$B$51,'Admin Input Uncertainty'!AA$2:AA$51)</f>
        <v>Placeholder Value</v>
      </c>
      <c r="AB83" s="75" t="str">
        <f ca="1">_xlfn.XLOOKUP(AB13,'Admin Input Uncertainty'!$B$2:$B$51,'Admin Input Uncertainty'!AB$2:AB$51)</f>
        <v>Placeholder Value</v>
      </c>
      <c r="AC83" s="75" t="str">
        <f ca="1">_xlfn.XLOOKUP(AC13,'Admin Input Uncertainty'!$B$2:$B$51,'Admin Input Uncertainty'!AC$2:AC$51)</f>
        <v>Placeholder Value</v>
      </c>
      <c r="AD83" s="75" t="str">
        <f ca="1">_xlfn.XLOOKUP(AD13,'Admin Input Uncertainty'!$B$2:$B$51,'Admin Input Uncertainty'!AD$2:AD$51)</f>
        <v>Placeholder Value</v>
      </c>
      <c r="AE83" s="75" t="str">
        <f ca="1">_xlfn.XLOOKUP(AE13,'Admin Input Uncertainty'!$B$2:$B$51,'Admin Input Uncertainty'!AE$2:AE$51)</f>
        <v>Placeholder Value</v>
      </c>
      <c r="AF83" s="75" t="str">
        <f ca="1">_xlfn.XLOOKUP(AF13,'Admin Input Uncertainty'!$B$2:$B$51,'Admin Input Uncertainty'!AF$2:AF$51)</f>
        <v>Placeholder Value</v>
      </c>
      <c r="AG83" s="75" t="str">
        <f ca="1">_xlfn.XLOOKUP(AG13,'Admin Input Uncertainty'!$B$2:$B$51,'Admin Input Uncertainty'!AG$2:AG$51)</f>
        <v>Placeholder Value</v>
      </c>
      <c r="AH83" s="75" t="str">
        <f ca="1">_xlfn.XLOOKUP(AH13,'Admin Input Uncertainty'!$B$2:$B$51,'Admin Input Uncertainty'!AH$2:AH$51)</f>
        <v>Placeholder Value</v>
      </c>
      <c r="AI83" s="75" t="str">
        <f ca="1">_xlfn.XLOOKUP(AI13,'Admin Input Uncertainty'!$B$2:$B$51,'Admin Input Uncertainty'!AI$2:AI$51)</f>
        <v>Placeholder Value</v>
      </c>
      <c r="AJ83" s="75" t="str">
        <f ca="1">_xlfn.XLOOKUP(AJ13,'Admin Input Uncertainty'!$B$2:$B$51,'Admin Input Uncertainty'!AJ$2:AJ$51)</f>
        <v>Placeholder Value</v>
      </c>
      <c r="AK83" s="75" t="str">
        <f ca="1">_xlfn.XLOOKUP(AK13,'Admin Input Uncertainty'!$B$2:$B$51,'Admin Input Uncertainty'!AK$2:AK$51)</f>
        <v>Placeholder Value</v>
      </c>
      <c r="AL83" s="75" t="str">
        <f ca="1">_xlfn.XLOOKUP(AL13,'Admin Input Uncertainty'!$B$2:$B$51,'Admin Input Uncertainty'!AL$2:AL$51)</f>
        <v>Placeholder Value</v>
      </c>
      <c r="AM83" s="75" t="str">
        <f ca="1">_xlfn.XLOOKUP(AM13,'Admin Input Uncertainty'!$B$2:$B$51,'Admin Input Uncertainty'!AM$2:AM$51)</f>
        <v>Placeholder Value</v>
      </c>
      <c r="AN83" s="75" t="str">
        <f ca="1">_xlfn.XLOOKUP(AN13,'Admin Input Uncertainty'!$B$2:$B$51,'Admin Input Uncertainty'!AN$2:AN$51)</f>
        <v>Placeholder Value</v>
      </c>
      <c r="AO83" s="75" t="str">
        <f ca="1">_xlfn.XLOOKUP(AO13,'Admin Input Uncertainty'!$B$2:$B$51,'Admin Input Uncertainty'!AO$2:AO$51)</f>
        <v>Placeholder Value</v>
      </c>
      <c r="AP83" s="75" t="str">
        <f ca="1">_xlfn.XLOOKUP(AP13,'Admin Input Uncertainty'!$B$2:$B$51,'Admin Input Uncertainty'!AP$2:AP$51)</f>
        <v>Placeholder Value</v>
      </c>
    </row>
    <row r="84" spans="1:42" ht="44.4" thickTop="1" thickBot="1" x14ac:dyDescent="0.35">
      <c r="A84" s="23" t="s">
        <v>61</v>
      </c>
      <c r="B84" s="23">
        <v>2</v>
      </c>
      <c r="C84" s="75" t="str">
        <f ca="1">_xlfn.XLOOKUP(C14,'Admin Input Uncertainty'!$B$2:$B$51,'Admin Input Uncertainty'!C$2:C$51)</f>
        <v>Placeholder Value</v>
      </c>
      <c r="D84" s="75" t="str">
        <f ca="1">_xlfn.XLOOKUP(D14,'Admin Input Uncertainty'!$B$2:$B$51,'Admin Input Uncertainty'!D$2:D$51)</f>
        <v>Placeholder Value</v>
      </c>
      <c r="E84" s="75" t="str">
        <f ca="1">_xlfn.XLOOKUP(E14,'Admin Input Uncertainty'!$B$2:$B$51,'Admin Input Uncertainty'!E$2:E$51)</f>
        <v>We think it is likely that the characteristic adressed by this question poses a certain amount (could also be no risk) of risk to the indicator</v>
      </c>
      <c r="F84" s="75" t="str">
        <f ca="1">_xlfn.XLOOKUP(F14,'Admin Input Uncertainty'!$B$2:$B$51,'Admin Input Uncertainty'!F$2:F$51)</f>
        <v>Placeholder Value</v>
      </c>
      <c r="G84" s="75" t="str">
        <f ca="1">_xlfn.XLOOKUP(G14,'Admin Input Uncertainty'!$B$2:$B$51,'Admin Input Uncertainty'!G$2:G$51)</f>
        <v>Placeholder Value</v>
      </c>
      <c r="H84" s="75" t="str">
        <f ca="1">_xlfn.XLOOKUP(H14,'Admin Input Uncertainty'!$B$2:$B$51,'Admin Input Uncertainty'!H$2:H$51)</f>
        <v>Placeholder Value</v>
      </c>
      <c r="I84" s="75" t="str">
        <f ca="1">_xlfn.XLOOKUP(I14,'Admin Input Uncertainty'!$B$2:$B$51,'Admin Input Uncertainty'!I$2:I$51)</f>
        <v>Placeholder Value</v>
      </c>
      <c r="J84" s="75" t="str">
        <f ca="1">_xlfn.XLOOKUP(J14,'Admin Input Uncertainty'!$B$2:$B$51,'Admin Input Uncertainty'!J$2:J$51)</f>
        <v>Placeholder Value</v>
      </c>
      <c r="K84" s="75" t="str">
        <f ca="1">_xlfn.XLOOKUP(K14,'Admin Input Uncertainty'!$B$2:$B$51,'Admin Input Uncertainty'!K$2:K$51)</f>
        <v>Placeholder Value</v>
      </c>
      <c r="L84" s="75" t="str">
        <f ca="1">_xlfn.XLOOKUP(L14,'Admin Input Uncertainty'!$B$2:$B$51,'Admin Input Uncertainty'!L$2:L$51)</f>
        <v>Placeholder Value</v>
      </c>
      <c r="M84" s="75" t="str">
        <f ca="1">_xlfn.XLOOKUP(M14,'Admin Input Uncertainty'!$B$2:$B$51,'Admin Input Uncertainty'!M$2:M$51)</f>
        <v>Placeholder Value</v>
      </c>
      <c r="N84" s="75" t="str">
        <f ca="1">_xlfn.XLOOKUP(N14,'Admin Input Uncertainty'!$B$2:$B$51,'Admin Input Uncertainty'!N$2:N$51)</f>
        <v>Placeholder Value</v>
      </c>
      <c r="O84" s="75" t="str">
        <f ca="1">_xlfn.XLOOKUP(O14,'Admin Input Uncertainty'!$B$2:$B$51,'Admin Input Uncertainty'!O$2:O$51)</f>
        <v>Placeholder Value</v>
      </c>
      <c r="P84" s="75" t="str">
        <f ca="1">_xlfn.XLOOKUP(P14,'Admin Input Uncertainty'!$B$2:$B$51,'Admin Input Uncertainty'!P$2:P$51)</f>
        <v>Placeholder Value</v>
      </c>
      <c r="Q84" s="75" t="str">
        <f ca="1">_xlfn.XLOOKUP(Q14,'Admin Input Uncertainty'!$B$2:$B$51,'Admin Input Uncertainty'!Q$2:Q$51)</f>
        <v>Placeholder Value</v>
      </c>
      <c r="R84" s="75" t="str">
        <f ca="1">_xlfn.XLOOKUP(R14,'Admin Input Uncertainty'!$B$2:$B$51,'Admin Input Uncertainty'!R$2:R$51)</f>
        <v>Placeholder Value</v>
      </c>
      <c r="S84" s="75" t="str">
        <f ca="1">_xlfn.XLOOKUP(S14,'Admin Input Uncertainty'!$B$2:$B$51,'Admin Input Uncertainty'!S$2:S$51)</f>
        <v>Placeholder Value</v>
      </c>
      <c r="T84" s="75" t="str">
        <f ca="1">_xlfn.XLOOKUP(T14,'Admin Input Uncertainty'!$B$2:$B$51,'Admin Input Uncertainty'!T$2:T$51)</f>
        <v>Placeholder Value</v>
      </c>
      <c r="U84" s="75" t="str">
        <f ca="1">_xlfn.XLOOKUP(U14,'Admin Input Uncertainty'!$B$2:$B$51,'Admin Input Uncertainty'!U$2:U$51)</f>
        <v>Placeholder Value</v>
      </c>
      <c r="V84" s="75" t="str">
        <f ca="1">_xlfn.XLOOKUP(V14,'Admin Input Uncertainty'!$B$2:$B$51,'Admin Input Uncertainty'!V$2:V$51)</f>
        <v>Placeholder Value</v>
      </c>
      <c r="W84" s="75" t="str">
        <f ca="1">_xlfn.XLOOKUP(W14,'Admin Input Uncertainty'!$B$2:$B$51,'Admin Input Uncertainty'!W$2:W$51)</f>
        <v>Placeholder Value</v>
      </c>
      <c r="X84" s="75" t="str">
        <f ca="1">_xlfn.XLOOKUP(X14,'Admin Input Uncertainty'!$B$2:$B$51,'Admin Input Uncertainty'!X$2:X$51)</f>
        <v>Placeholder Value</v>
      </c>
      <c r="Y84" s="75" t="str">
        <f ca="1">_xlfn.XLOOKUP(Y14,'Admin Input Uncertainty'!$B$2:$B$51,'Admin Input Uncertainty'!Y$2:Y$51)</f>
        <v>Placeholder Value</v>
      </c>
      <c r="Z84" s="75" t="str">
        <f ca="1">_xlfn.XLOOKUP(Z14,'Admin Input Uncertainty'!$B$2:$B$51,'Admin Input Uncertainty'!Z$2:Z$51)</f>
        <v>Placeholder Value</v>
      </c>
      <c r="AA84" s="75" t="str">
        <f ca="1">_xlfn.XLOOKUP(AA14,'Admin Input Uncertainty'!$B$2:$B$51,'Admin Input Uncertainty'!AA$2:AA$51)</f>
        <v>Placeholder Value</v>
      </c>
      <c r="AB84" s="75" t="str">
        <f ca="1">_xlfn.XLOOKUP(AB14,'Admin Input Uncertainty'!$B$2:$B$51,'Admin Input Uncertainty'!AB$2:AB$51)</f>
        <v>Placeholder Value</v>
      </c>
      <c r="AC84" s="75" t="str">
        <f ca="1">_xlfn.XLOOKUP(AC14,'Admin Input Uncertainty'!$B$2:$B$51,'Admin Input Uncertainty'!AC$2:AC$51)</f>
        <v>Placeholder Value</v>
      </c>
      <c r="AD84" s="75" t="str">
        <f ca="1">_xlfn.XLOOKUP(AD14,'Admin Input Uncertainty'!$B$2:$B$51,'Admin Input Uncertainty'!AD$2:AD$51)</f>
        <v>Placeholder Value</v>
      </c>
      <c r="AE84" s="75" t="str">
        <f ca="1">_xlfn.XLOOKUP(AE14,'Admin Input Uncertainty'!$B$2:$B$51,'Admin Input Uncertainty'!AE$2:AE$51)</f>
        <v>Placeholder Value</v>
      </c>
      <c r="AF84" s="75" t="str">
        <f ca="1">_xlfn.XLOOKUP(AF14,'Admin Input Uncertainty'!$B$2:$B$51,'Admin Input Uncertainty'!AF$2:AF$51)</f>
        <v>Placeholder Value</v>
      </c>
      <c r="AG84" s="75" t="str">
        <f ca="1">_xlfn.XLOOKUP(AG14,'Admin Input Uncertainty'!$B$2:$B$51,'Admin Input Uncertainty'!AG$2:AG$51)</f>
        <v>Placeholder Value</v>
      </c>
      <c r="AH84" s="75" t="str">
        <f ca="1">_xlfn.XLOOKUP(AH14,'Admin Input Uncertainty'!$B$2:$B$51,'Admin Input Uncertainty'!AH$2:AH$51)</f>
        <v>Placeholder Value</v>
      </c>
      <c r="AI84" s="75" t="str">
        <f ca="1">_xlfn.XLOOKUP(AI14,'Admin Input Uncertainty'!$B$2:$B$51,'Admin Input Uncertainty'!AI$2:AI$51)</f>
        <v>Placeholder Value</v>
      </c>
      <c r="AJ84" s="75" t="str">
        <f ca="1">_xlfn.XLOOKUP(AJ14,'Admin Input Uncertainty'!$B$2:$B$51,'Admin Input Uncertainty'!AJ$2:AJ$51)</f>
        <v>Placeholder Value</v>
      </c>
      <c r="AK84" s="75" t="str">
        <f ca="1">_xlfn.XLOOKUP(AK14,'Admin Input Uncertainty'!$B$2:$B$51,'Admin Input Uncertainty'!AK$2:AK$51)</f>
        <v>Placeholder Value</v>
      </c>
      <c r="AL84" s="75" t="str">
        <f ca="1">_xlfn.XLOOKUP(AL14,'Admin Input Uncertainty'!$B$2:$B$51,'Admin Input Uncertainty'!AL$2:AL$51)</f>
        <v>Placeholder Value</v>
      </c>
      <c r="AM84" s="75" t="str">
        <f ca="1">_xlfn.XLOOKUP(AM14,'Admin Input Uncertainty'!$B$2:$B$51,'Admin Input Uncertainty'!AM$2:AM$51)</f>
        <v>Placeholder Value</v>
      </c>
      <c r="AN84" s="75" t="str">
        <f ca="1">_xlfn.XLOOKUP(AN14,'Admin Input Uncertainty'!$B$2:$B$51,'Admin Input Uncertainty'!AN$2:AN$51)</f>
        <v>Placeholder Value</v>
      </c>
      <c r="AO84" s="75" t="str">
        <f ca="1">_xlfn.XLOOKUP(AO14,'Admin Input Uncertainty'!$B$2:$B$51,'Admin Input Uncertainty'!AO$2:AO$51)</f>
        <v>Placeholder Value</v>
      </c>
      <c r="AP84" s="75" t="str">
        <f ca="1">_xlfn.XLOOKUP(AP14,'Admin Input Uncertainty'!$B$2:$B$51,'Admin Input Uncertainty'!AP$2:AP$51)</f>
        <v>Placeholder Value</v>
      </c>
    </row>
    <row r="85" spans="1:42" ht="44.4" thickTop="1" thickBot="1" x14ac:dyDescent="0.35">
      <c r="A85" s="23" t="s">
        <v>62</v>
      </c>
      <c r="B85" s="23">
        <v>3</v>
      </c>
      <c r="C85" s="75" t="str">
        <f ca="1">_xlfn.XLOOKUP(C15,'Admin Input Uncertainty'!$B$2:$B$51,'Admin Input Uncertainty'!C$2:C$51)</f>
        <v>Placeholder Value</v>
      </c>
      <c r="D85" s="75" t="str">
        <f ca="1">_xlfn.XLOOKUP(D15,'Admin Input Uncertainty'!$B$2:$B$51,'Admin Input Uncertainty'!D$2:D$51)</f>
        <v>Placeholder Value</v>
      </c>
      <c r="E85" s="75" t="str">
        <f ca="1">_xlfn.XLOOKUP(E15,'Admin Input Uncertainty'!$B$2:$B$51,'Admin Input Uncertainty'!E$2:E$51)</f>
        <v>We are very certain that the characteristic adressed by this question poses a certain amount (could also be no risk) of risk to the indicator</v>
      </c>
      <c r="F85" s="75" t="str">
        <f ca="1">_xlfn.XLOOKUP(F15,'Admin Input Uncertainty'!$B$2:$B$51,'Admin Input Uncertainty'!F$2:F$51)</f>
        <v>Placeholder Value</v>
      </c>
      <c r="G85" s="75" t="str">
        <f ca="1">_xlfn.XLOOKUP(G15,'Admin Input Uncertainty'!$B$2:$B$51,'Admin Input Uncertainty'!G$2:G$51)</f>
        <v>Placeholder Value</v>
      </c>
      <c r="H85" s="75" t="str">
        <f ca="1">_xlfn.XLOOKUP(H15,'Admin Input Uncertainty'!$B$2:$B$51,'Admin Input Uncertainty'!H$2:H$51)</f>
        <v>Placeholder Value</v>
      </c>
      <c r="I85" s="75" t="str">
        <f ca="1">_xlfn.XLOOKUP(I15,'Admin Input Uncertainty'!$B$2:$B$51,'Admin Input Uncertainty'!I$2:I$51)</f>
        <v>Placeholder Value</v>
      </c>
      <c r="J85" s="75" t="str">
        <f ca="1">_xlfn.XLOOKUP(J15,'Admin Input Uncertainty'!$B$2:$B$51,'Admin Input Uncertainty'!J$2:J$51)</f>
        <v>Placeholder Value</v>
      </c>
      <c r="K85" s="75" t="str">
        <f ca="1">_xlfn.XLOOKUP(K15,'Admin Input Uncertainty'!$B$2:$B$51,'Admin Input Uncertainty'!K$2:K$51)</f>
        <v>Placeholder Value</v>
      </c>
      <c r="L85" s="75" t="str">
        <f ca="1">_xlfn.XLOOKUP(L15,'Admin Input Uncertainty'!$B$2:$B$51,'Admin Input Uncertainty'!L$2:L$51)</f>
        <v>Placeholder Value</v>
      </c>
      <c r="M85" s="75" t="str">
        <f ca="1">_xlfn.XLOOKUP(M15,'Admin Input Uncertainty'!$B$2:$B$51,'Admin Input Uncertainty'!M$2:M$51)</f>
        <v>Placeholder Value</v>
      </c>
      <c r="N85" s="75" t="str">
        <f ca="1">_xlfn.XLOOKUP(N15,'Admin Input Uncertainty'!$B$2:$B$51,'Admin Input Uncertainty'!N$2:N$51)</f>
        <v>Placeholder Value</v>
      </c>
      <c r="O85" s="75" t="str">
        <f ca="1">_xlfn.XLOOKUP(O15,'Admin Input Uncertainty'!$B$2:$B$51,'Admin Input Uncertainty'!O$2:O$51)</f>
        <v>Placeholder Value</v>
      </c>
      <c r="P85" s="75" t="str">
        <f ca="1">_xlfn.XLOOKUP(P15,'Admin Input Uncertainty'!$B$2:$B$51,'Admin Input Uncertainty'!P$2:P$51)</f>
        <v>Placeholder Value</v>
      </c>
      <c r="Q85" s="75" t="str">
        <f ca="1">_xlfn.XLOOKUP(Q15,'Admin Input Uncertainty'!$B$2:$B$51,'Admin Input Uncertainty'!Q$2:Q$51)</f>
        <v>Placeholder Value</v>
      </c>
      <c r="R85" s="75" t="str">
        <f ca="1">_xlfn.XLOOKUP(R15,'Admin Input Uncertainty'!$B$2:$B$51,'Admin Input Uncertainty'!R$2:R$51)</f>
        <v>Placeholder Value</v>
      </c>
      <c r="S85" s="75" t="str">
        <f ca="1">_xlfn.XLOOKUP(S15,'Admin Input Uncertainty'!$B$2:$B$51,'Admin Input Uncertainty'!S$2:S$51)</f>
        <v>Placeholder Value</v>
      </c>
      <c r="T85" s="75" t="str">
        <f ca="1">_xlfn.XLOOKUP(T15,'Admin Input Uncertainty'!$B$2:$B$51,'Admin Input Uncertainty'!T$2:T$51)</f>
        <v>Placeholder Value</v>
      </c>
      <c r="U85" s="75" t="str">
        <f ca="1">_xlfn.XLOOKUP(U15,'Admin Input Uncertainty'!$B$2:$B$51,'Admin Input Uncertainty'!U$2:U$51)</f>
        <v>Placeholder Value</v>
      </c>
      <c r="V85" s="75" t="str">
        <f ca="1">_xlfn.XLOOKUP(V15,'Admin Input Uncertainty'!$B$2:$B$51,'Admin Input Uncertainty'!V$2:V$51)</f>
        <v>Placeholder Value</v>
      </c>
      <c r="W85" s="75" t="str">
        <f ca="1">_xlfn.XLOOKUP(W15,'Admin Input Uncertainty'!$B$2:$B$51,'Admin Input Uncertainty'!W$2:W$51)</f>
        <v>Placeholder Value</v>
      </c>
      <c r="X85" s="75" t="str">
        <f ca="1">_xlfn.XLOOKUP(X15,'Admin Input Uncertainty'!$B$2:$B$51,'Admin Input Uncertainty'!X$2:X$51)</f>
        <v>Placeholder Value</v>
      </c>
      <c r="Y85" s="75" t="str">
        <f ca="1">_xlfn.XLOOKUP(Y15,'Admin Input Uncertainty'!$B$2:$B$51,'Admin Input Uncertainty'!Y$2:Y$51)</f>
        <v>Placeholder Value</v>
      </c>
      <c r="Z85" s="75" t="str">
        <f ca="1">_xlfn.XLOOKUP(Z15,'Admin Input Uncertainty'!$B$2:$B$51,'Admin Input Uncertainty'!Z$2:Z$51)</f>
        <v>Placeholder Value</v>
      </c>
      <c r="AA85" s="75" t="str">
        <f ca="1">_xlfn.XLOOKUP(AA15,'Admin Input Uncertainty'!$B$2:$B$51,'Admin Input Uncertainty'!AA$2:AA$51)</f>
        <v>Placeholder Value</v>
      </c>
      <c r="AB85" s="75" t="str">
        <f ca="1">_xlfn.XLOOKUP(AB15,'Admin Input Uncertainty'!$B$2:$B$51,'Admin Input Uncertainty'!AB$2:AB$51)</f>
        <v>Placeholder Value</v>
      </c>
      <c r="AC85" s="75" t="str">
        <f ca="1">_xlfn.XLOOKUP(AC15,'Admin Input Uncertainty'!$B$2:$B$51,'Admin Input Uncertainty'!AC$2:AC$51)</f>
        <v>Placeholder Value</v>
      </c>
      <c r="AD85" s="75" t="str">
        <f ca="1">_xlfn.XLOOKUP(AD15,'Admin Input Uncertainty'!$B$2:$B$51,'Admin Input Uncertainty'!AD$2:AD$51)</f>
        <v>Placeholder Value</v>
      </c>
      <c r="AE85" s="75" t="str">
        <f ca="1">_xlfn.XLOOKUP(AE15,'Admin Input Uncertainty'!$B$2:$B$51,'Admin Input Uncertainty'!AE$2:AE$51)</f>
        <v>Placeholder Value</v>
      </c>
      <c r="AF85" s="75" t="str">
        <f ca="1">_xlfn.XLOOKUP(AF15,'Admin Input Uncertainty'!$B$2:$B$51,'Admin Input Uncertainty'!AF$2:AF$51)</f>
        <v>Placeholder Value</v>
      </c>
      <c r="AG85" s="75" t="str">
        <f ca="1">_xlfn.XLOOKUP(AG15,'Admin Input Uncertainty'!$B$2:$B$51,'Admin Input Uncertainty'!AG$2:AG$51)</f>
        <v>Placeholder Value</v>
      </c>
      <c r="AH85" s="75" t="str">
        <f ca="1">_xlfn.XLOOKUP(AH15,'Admin Input Uncertainty'!$B$2:$B$51,'Admin Input Uncertainty'!AH$2:AH$51)</f>
        <v>Placeholder Value</v>
      </c>
      <c r="AI85" s="75" t="str">
        <f ca="1">_xlfn.XLOOKUP(AI15,'Admin Input Uncertainty'!$B$2:$B$51,'Admin Input Uncertainty'!AI$2:AI$51)</f>
        <v>Placeholder Value</v>
      </c>
      <c r="AJ85" s="75" t="str">
        <f ca="1">_xlfn.XLOOKUP(AJ15,'Admin Input Uncertainty'!$B$2:$B$51,'Admin Input Uncertainty'!AJ$2:AJ$51)</f>
        <v>Placeholder Value</v>
      </c>
      <c r="AK85" s="75" t="str">
        <f ca="1">_xlfn.XLOOKUP(AK15,'Admin Input Uncertainty'!$B$2:$B$51,'Admin Input Uncertainty'!AK$2:AK$51)</f>
        <v>Placeholder Value</v>
      </c>
      <c r="AL85" s="75" t="str">
        <f ca="1">_xlfn.XLOOKUP(AL15,'Admin Input Uncertainty'!$B$2:$B$51,'Admin Input Uncertainty'!AL$2:AL$51)</f>
        <v>Placeholder Value</v>
      </c>
      <c r="AM85" s="75" t="str">
        <f ca="1">_xlfn.XLOOKUP(AM15,'Admin Input Uncertainty'!$B$2:$B$51,'Admin Input Uncertainty'!AM$2:AM$51)</f>
        <v>Placeholder Value</v>
      </c>
      <c r="AN85" s="75" t="str">
        <f ca="1">_xlfn.XLOOKUP(AN15,'Admin Input Uncertainty'!$B$2:$B$51,'Admin Input Uncertainty'!AN$2:AN$51)</f>
        <v>Placeholder Value</v>
      </c>
      <c r="AO85" s="75" t="str">
        <f ca="1">_xlfn.XLOOKUP(AO15,'Admin Input Uncertainty'!$B$2:$B$51,'Admin Input Uncertainty'!AO$2:AO$51)</f>
        <v>Placeholder Value</v>
      </c>
      <c r="AP85" s="75" t="str">
        <f ca="1">_xlfn.XLOOKUP(AP15,'Admin Input Uncertainty'!$B$2:$B$51,'Admin Input Uncertainty'!AP$2:AP$51)</f>
        <v>Placeholder Value</v>
      </c>
    </row>
    <row r="86" spans="1:42" ht="44.4" thickTop="1" thickBot="1" x14ac:dyDescent="0.35">
      <c r="A86" s="23" t="s">
        <v>69</v>
      </c>
      <c r="B86" s="23">
        <v>4</v>
      </c>
      <c r="C86" s="75" t="str">
        <f ca="1">_xlfn.XLOOKUP(C16,'Admin Input Uncertainty'!$B$2:$B$51,'Admin Input Uncertainty'!C$2:C$51)</f>
        <v>Placeholder Value</v>
      </c>
      <c r="D86" s="75" t="str">
        <f ca="1">_xlfn.XLOOKUP(D16,'Admin Input Uncertainty'!$B$2:$B$51,'Admin Input Uncertainty'!D$2:D$51)</f>
        <v>Placeholder Value</v>
      </c>
      <c r="E86" s="75" t="str">
        <f ca="1">_xlfn.XLOOKUP(E16,'Admin Input Uncertainty'!$B$2:$B$51,'Admin Input Uncertainty'!E$2:E$51)</f>
        <v>We think it is likely that the characteristic adressed by this question poses a certain amount (could also be no risk) of risk to the indicator</v>
      </c>
      <c r="F86" s="75" t="str">
        <f ca="1">_xlfn.XLOOKUP(F16,'Admin Input Uncertainty'!$B$2:$B$51,'Admin Input Uncertainty'!F$2:F$51)</f>
        <v>Placeholder Value</v>
      </c>
      <c r="G86" s="75" t="str">
        <f ca="1">_xlfn.XLOOKUP(G16,'Admin Input Uncertainty'!$B$2:$B$51,'Admin Input Uncertainty'!G$2:G$51)</f>
        <v>Placeholder Value</v>
      </c>
      <c r="H86" s="75" t="str">
        <f ca="1">_xlfn.XLOOKUP(H16,'Admin Input Uncertainty'!$B$2:$B$51,'Admin Input Uncertainty'!H$2:H$51)</f>
        <v>Placeholder Value</v>
      </c>
      <c r="I86" s="75" t="str">
        <f ca="1">_xlfn.XLOOKUP(I16,'Admin Input Uncertainty'!$B$2:$B$51,'Admin Input Uncertainty'!I$2:I$51)</f>
        <v>Placeholder Value</v>
      </c>
      <c r="J86" s="75" t="str">
        <f ca="1">_xlfn.XLOOKUP(J16,'Admin Input Uncertainty'!$B$2:$B$51,'Admin Input Uncertainty'!J$2:J$51)</f>
        <v>Placeholder Value</v>
      </c>
      <c r="K86" s="75" t="str">
        <f ca="1">_xlfn.XLOOKUP(K16,'Admin Input Uncertainty'!$B$2:$B$51,'Admin Input Uncertainty'!K$2:K$51)</f>
        <v>Placeholder Value</v>
      </c>
      <c r="L86" s="75" t="str">
        <f ca="1">_xlfn.XLOOKUP(L16,'Admin Input Uncertainty'!$B$2:$B$51,'Admin Input Uncertainty'!L$2:L$51)</f>
        <v>Placeholder Value</v>
      </c>
      <c r="M86" s="75" t="str">
        <f ca="1">_xlfn.XLOOKUP(M16,'Admin Input Uncertainty'!$B$2:$B$51,'Admin Input Uncertainty'!M$2:M$51)</f>
        <v>Placeholder Value</v>
      </c>
      <c r="N86" s="75" t="str">
        <f ca="1">_xlfn.XLOOKUP(N16,'Admin Input Uncertainty'!$B$2:$B$51,'Admin Input Uncertainty'!N$2:N$51)</f>
        <v>Placeholder Value</v>
      </c>
      <c r="O86" s="75" t="str">
        <f ca="1">_xlfn.XLOOKUP(O16,'Admin Input Uncertainty'!$B$2:$B$51,'Admin Input Uncertainty'!O$2:O$51)</f>
        <v>Placeholder Value</v>
      </c>
      <c r="P86" s="75" t="str">
        <f ca="1">_xlfn.XLOOKUP(P16,'Admin Input Uncertainty'!$B$2:$B$51,'Admin Input Uncertainty'!P$2:P$51)</f>
        <v>Placeholder Value</v>
      </c>
      <c r="Q86" s="75" t="str">
        <f ca="1">_xlfn.XLOOKUP(Q16,'Admin Input Uncertainty'!$B$2:$B$51,'Admin Input Uncertainty'!Q$2:Q$51)</f>
        <v>Placeholder Value</v>
      </c>
      <c r="R86" s="75" t="str">
        <f ca="1">_xlfn.XLOOKUP(R16,'Admin Input Uncertainty'!$B$2:$B$51,'Admin Input Uncertainty'!R$2:R$51)</f>
        <v>Placeholder Value</v>
      </c>
      <c r="S86" s="75" t="str">
        <f ca="1">_xlfn.XLOOKUP(S16,'Admin Input Uncertainty'!$B$2:$B$51,'Admin Input Uncertainty'!S$2:S$51)</f>
        <v>Placeholder Value</v>
      </c>
      <c r="T86" s="75" t="str">
        <f ca="1">_xlfn.XLOOKUP(T16,'Admin Input Uncertainty'!$B$2:$B$51,'Admin Input Uncertainty'!T$2:T$51)</f>
        <v>Placeholder Value</v>
      </c>
      <c r="U86" s="75" t="str">
        <f ca="1">_xlfn.XLOOKUP(U16,'Admin Input Uncertainty'!$B$2:$B$51,'Admin Input Uncertainty'!U$2:U$51)</f>
        <v>Placeholder Value</v>
      </c>
      <c r="V86" s="75" t="str">
        <f ca="1">_xlfn.XLOOKUP(V16,'Admin Input Uncertainty'!$B$2:$B$51,'Admin Input Uncertainty'!V$2:V$51)</f>
        <v>Placeholder Value</v>
      </c>
      <c r="W86" s="75" t="str">
        <f ca="1">_xlfn.XLOOKUP(W16,'Admin Input Uncertainty'!$B$2:$B$51,'Admin Input Uncertainty'!W$2:W$51)</f>
        <v>Placeholder Value</v>
      </c>
      <c r="X86" s="75" t="str">
        <f ca="1">_xlfn.XLOOKUP(X16,'Admin Input Uncertainty'!$B$2:$B$51,'Admin Input Uncertainty'!X$2:X$51)</f>
        <v>Placeholder Value</v>
      </c>
      <c r="Y86" s="75" t="str">
        <f ca="1">_xlfn.XLOOKUP(Y16,'Admin Input Uncertainty'!$B$2:$B$51,'Admin Input Uncertainty'!Y$2:Y$51)</f>
        <v>Placeholder Value</v>
      </c>
      <c r="Z86" s="75" t="str">
        <f ca="1">_xlfn.XLOOKUP(Z16,'Admin Input Uncertainty'!$B$2:$B$51,'Admin Input Uncertainty'!Z$2:Z$51)</f>
        <v>Placeholder Value</v>
      </c>
      <c r="AA86" s="75" t="str">
        <f ca="1">_xlfn.XLOOKUP(AA16,'Admin Input Uncertainty'!$B$2:$B$51,'Admin Input Uncertainty'!AA$2:AA$51)</f>
        <v>Placeholder Value</v>
      </c>
      <c r="AB86" s="75" t="str">
        <f ca="1">_xlfn.XLOOKUP(AB16,'Admin Input Uncertainty'!$B$2:$B$51,'Admin Input Uncertainty'!AB$2:AB$51)</f>
        <v>Placeholder Value</v>
      </c>
      <c r="AC86" s="75" t="str">
        <f ca="1">_xlfn.XLOOKUP(AC16,'Admin Input Uncertainty'!$B$2:$B$51,'Admin Input Uncertainty'!AC$2:AC$51)</f>
        <v>Placeholder Value</v>
      </c>
      <c r="AD86" s="75" t="str">
        <f ca="1">_xlfn.XLOOKUP(AD16,'Admin Input Uncertainty'!$B$2:$B$51,'Admin Input Uncertainty'!AD$2:AD$51)</f>
        <v>Placeholder Value</v>
      </c>
      <c r="AE86" s="75" t="str">
        <f ca="1">_xlfn.XLOOKUP(AE16,'Admin Input Uncertainty'!$B$2:$B$51,'Admin Input Uncertainty'!AE$2:AE$51)</f>
        <v>Placeholder Value</v>
      </c>
      <c r="AF86" s="75" t="str">
        <f ca="1">_xlfn.XLOOKUP(AF16,'Admin Input Uncertainty'!$B$2:$B$51,'Admin Input Uncertainty'!AF$2:AF$51)</f>
        <v>Placeholder Value</v>
      </c>
      <c r="AG86" s="75" t="str">
        <f ca="1">_xlfn.XLOOKUP(AG16,'Admin Input Uncertainty'!$B$2:$B$51,'Admin Input Uncertainty'!AG$2:AG$51)</f>
        <v>Placeholder Value</v>
      </c>
      <c r="AH86" s="75" t="str">
        <f ca="1">_xlfn.XLOOKUP(AH16,'Admin Input Uncertainty'!$B$2:$B$51,'Admin Input Uncertainty'!AH$2:AH$51)</f>
        <v>Placeholder Value</v>
      </c>
      <c r="AI86" s="75" t="str">
        <f ca="1">_xlfn.XLOOKUP(AI16,'Admin Input Uncertainty'!$B$2:$B$51,'Admin Input Uncertainty'!AI$2:AI$51)</f>
        <v>Placeholder Value</v>
      </c>
      <c r="AJ86" s="75" t="str">
        <f ca="1">_xlfn.XLOOKUP(AJ16,'Admin Input Uncertainty'!$B$2:$B$51,'Admin Input Uncertainty'!AJ$2:AJ$51)</f>
        <v>Placeholder Value</v>
      </c>
      <c r="AK86" s="75" t="str">
        <f ca="1">_xlfn.XLOOKUP(AK16,'Admin Input Uncertainty'!$B$2:$B$51,'Admin Input Uncertainty'!AK$2:AK$51)</f>
        <v>Placeholder Value</v>
      </c>
      <c r="AL86" s="75" t="str">
        <f ca="1">_xlfn.XLOOKUP(AL16,'Admin Input Uncertainty'!$B$2:$B$51,'Admin Input Uncertainty'!AL$2:AL$51)</f>
        <v>Placeholder Value</v>
      </c>
      <c r="AM86" s="75" t="str">
        <f ca="1">_xlfn.XLOOKUP(AM16,'Admin Input Uncertainty'!$B$2:$B$51,'Admin Input Uncertainty'!AM$2:AM$51)</f>
        <v>Placeholder Value</v>
      </c>
      <c r="AN86" s="75" t="str">
        <f ca="1">_xlfn.XLOOKUP(AN16,'Admin Input Uncertainty'!$B$2:$B$51,'Admin Input Uncertainty'!AN$2:AN$51)</f>
        <v>Placeholder Value</v>
      </c>
      <c r="AO86" s="75" t="str">
        <f ca="1">_xlfn.XLOOKUP(AO16,'Admin Input Uncertainty'!$B$2:$B$51,'Admin Input Uncertainty'!AO$2:AO$51)</f>
        <v>Placeholder Value</v>
      </c>
      <c r="AP86" s="75" t="str">
        <f ca="1">_xlfn.XLOOKUP(AP16,'Admin Input Uncertainty'!$B$2:$B$51,'Admin Input Uncertainty'!AP$2:AP$51)</f>
        <v>Placeholder Value</v>
      </c>
    </row>
    <row r="87" spans="1:42" ht="44.4" thickTop="1" thickBot="1" x14ac:dyDescent="0.35">
      <c r="A87" s="23" t="s">
        <v>70</v>
      </c>
      <c r="B87" s="23">
        <v>5</v>
      </c>
      <c r="C87" s="75" t="str">
        <f ca="1">_xlfn.XLOOKUP(C17,'Admin Input Uncertainty'!$B$2:$B$51,'Admin Input Uncertainty'!C$2:C$51)</f>
        <v>Placeholder Value</v>
      </c>
      <c r="D87" s="75" t="str">
        <f ca="1">_xlfn.XLOOKUP(D17,'Admin Input Uncertainty'!$B$2:$B$51,'Admin Input Uncertainty'!D$2:D$51)</f>
        <v>Placeholder Value</v>
      </c>
      <c r="E87" s="75" t="str">
        <f ca="1">_xlfn.XLOOKUP(E17,'Admin Input Uncertainty'!$B$2:$B$51,'Admin Input Uncertainty'!E$2:E$51)</f>
        <v>We are very unsure that the characteristic adressed by this question poses a certain amount (could also be no risk) of risk to the indicator</v>
      </c>
      <c r="F87" s="75" t="str">
        <f ca="1">_xlfn.XLOOKUP(F17,'Admin Input Uncertainty'!$B$2:$B$51,'Admin Input Uncertainty'!F$2:F$51)</f>
        <v>Placeholder Value</v>
      </c>
      <c r="G87" s="75" t="str">
        <f ca="1">_xlfn.XLOOKUP(G17,'Admin Input Uncertainty'!$B$2:$B$51,'Admin Input Uncertainty'!G$2:G$51)</f>
        <v>Placeholder Value</v>
      </c>
      <c r="H87" s="75" t="str">
        <f ca="1">_xlfn.XLOOKUP(H17,'Admin Input Uncertainty'!$B$2:$B$51,'Admin Input Uncertainty'!H$2:H$51)</f>
        <v>Placeholder Value</v>
      </c>
      <c r="I87" s="75" t="str">
        <f ca="1">_xlfn.XLOOKUP(I17,'Admin Input Uncertainty'!$B$2:$B$51,'Admin Input Uncertainty'!I$2:I$51)</f>
        <v>Placeholder Value</v>
      </c>
      <c r="J87" s="75" t="str">
        <f ca="1">_xlfn.XLOOKUP(J17,'Admin Input Uncertainty'!$B$2:$B$51,'Admin Input Uncertainty'!J$2:J$51)</f>
        <v>Placeholder Value</v>
      </c>
      <c r="K87" s="75" t="str">
        <f ca="1">_xlfn.XLOOKUP(K17,'Admin Input Uncertainty'!$B$2:$B$51,'Admin Input Uncertainty'!K$2:K$51)</f>
        <v>Placeholder Value</v>
      </c>
      <c r="L87" s="75" t="str">
        <f ca="1">_xlfn.XLOOKUP(L17,'Admin Input Uncertainty'!$B$2:$B$51,'Admin Input Uncertainty'!L$2:L$51)</f>
        <v>Placeholder Value</v>
      </c>
      <c r="M87" s="75" t="str">
        <f ca="1">_xlfn.XLOOKUP(M17,'Admin Input Uncertainty'!$B$2:$B$51,'Admin Input Uncertainty'!M$2:M$51)</f>
        <v>Placeholder Value</v>
      </c>
      <c r="N87" s="75" t="str">
        <f ca="1">_xlfn.XLOOKUP(N17,'Admin Input Uncertainty'!$B$2:$B$51,'Admin Input Uncertainty'!N$2:N$51)</f>
        <v>Placeholder Value</v>
      </c>
      <c r="O87" s="75" t="str">
        <f ca="1">_xlfn.XLOOKUP(O17,'Admin Input Uncertainty'!$B$2:$B$51,'Admin Input Uncertainty'!O$2:O$51)</f>
        <v>Placeholder Value</v>
      </c>
      <c r="P87" s="75" t="str">
        <f ca="1">_xlfn.XLOOKUP(P17,'Admin Input Uncertainty'!$B$2:$B$51,'Admin Input Uncertainty'!P$2:P$51)</f>
        <v>Placeholder Value</v>
      </c>
      <c r="Q87" s="75" t="str">
        <f ca="1">_xlfn.XLOOKUP(Q17,'Admin Input Uncertainty'!$B$2:$B$51,'Admin Input Uncertainty'!Q$2:Q$51)</f>
        <v>Placeholder Value</v>
      </c>
      <c r="R87" s="75" t="str">
        <f ca="1">_xlfn.XLOOKUP(R17,'Admin Input Uncertainty'!$B$2:$B$51,'Admin Input Uncertainty'!R$2:R$51)</f>
        <v>Placeholder Value</v>
      </c>
      <c r="S87" s="75" t="str">
        <f ca="1">_xlfn.XLOOKUP(S17,'Admin Input Uncertainty'!$B$2:$B$51,'Admin Input Uncertainty'!S$2:S$51)</f>
        <v>Placeholder Value</v>
      </c>
      <c r="T87" s="75" t="str">
        <f ca="1">_xlfn.XLOOKUP(T17,'Admin Input Uncertainty'!$B$2:$B$51,'Admin Input Uncertainty'!T$2:T$51)</f>
        <v>Placeholder Value</v>
      </c>
      <c r="U87" s="75" t="str">
        <f ca="1">_xlfn.XLOOKUP(U17,'Admin Input Uncertainty'!$B$2:$B$51,'Admin Input Uncertainty'!U$2:U$51)</f>
        <v>Placeholder Value</v>
      </c>
      <c r="V87" s="75" t="str">
        <f ca="1">_xlfn.XLOOKUP(V17,'Admin Input Uncertainty'!$B$2:$B$51,'Admin Input Uncertainty'!V$2:V$51)</f>
        <v>Placeholder Value</v>
      </c>
      <c r="W87" s="75" t="str">
        <f ca="1">_xlfn.XLOOKUP(W17,'Admin Input Uncertainty'!$B$2:$B$51,'Admin Input Uncertainty'!W$2:W$51)</f>
        <v>Placeholder Value</v>
      </c>
      <c r="X87" s="75" t="str">
        <f ca="1">_xlfn.XLOOKUP(X17,'Admin Input Uncertainty'!$B$2:$B$51,'Admin Input Uncertainty'!X$2:X$51)</f>
        <v>Placeholder Value</v>
      </c>
      <c r="Y87" s="75" t="str">
        <f ca="1">_xlfn.XLOOKUP(Y17,'Admin Input Uncertainty'!$B$2:$B$51,'Admin Input Uncertainty'!Y$2:Y$51)</f>
        <v>Placeholder Value</v>
      </c>
      <c r="Z87" s="75" t="str">
        <f ca="1">_xlfn.XLOOKUP(Z17,'Admin Input Uncertainty'!$B$2:$B$51,'Admin Input Uncertainty'!Z$2:Z$51)</f>
        <v>Placeholder Value</v>
      </c>
      <c r="AA87" s="75" t="str">
        <f ca="1">_xlfn.XLOOKUP(AA17,'Admin Input Uncertainty'!$B$2:$B$51,'Admin Input Uncertainty'!AA$2:AA$51)</f>
        <v>Placeholder Value</v>
      </c>
      <c r="AB87" s="75" t="str">
        <f ca="1">_xlfn.XLOOKUP(AB17,'Admin Input Uncertainty'!$B$2:$B$51,'Admin Input Uncertainty'!AB$2:AB$51)</f>
        <v>Placeholder Value</v>
      </c>
      <c r="AC87" s="75" t="str">
        <f ca="1">_xlfn.XLOOKUP(AC17,'Admin Input Uncertainty'!$B$2:$B$51,'Admin Input Uncertainty'!AC$2:AC$51)</f>
        <v>Placeholder Value</v>
      </c>
      <c r="AD87" s="75" t="str">
        <f ca="1">_xlfn.XLOOKUP(AD17,'Admin Input Uncertainty'!$B$2:$B$51,'Admin Input Uncertainty'!AD$2:AD$51)</f>
        <v>Placeholder Value</v>
      </c>
      <c r="AE87" s="75" t="str">
        <f ca="1">_xlfn.XLOOKUP(AE17,'Admin Input Uncertainty'!$B$2:$B$51,'Admin Input Uncertainty'!AE$2:AE$51)</f>
        <v>Placeholder Value</v>
      </c>
      <c r="AF87" s="75" t="str">
        <f ca="1">_xlfn.XLOOKUP(AF17,'Admin Input Uncertainty'!$B$2:$B$51,'Admin Input Uncertainty'!AF$2:AF$51)</f>
        <v>Placeholder Value</v>
      </c>
      <c r="AG87" s="75" t="str">
        <f ca="1">_xlfn.XLOOKUP(AG17,'Admin Input Uncertainty'!$B$2:$B$51,'Admin Input Uncertainty'!AG$2:AG$51)</f>
        <v>Placeholder Value</v>
      </c>
      <c r="AH87" s="75" t="str">
        <f ca="1">_xlfn.XLOOKUP(AH17,'Admin Input Uncertainty'!$B$2:$B$51,'Admin Input Uncertainty'!AH$2:AH$51)</f>
        <v>Placeholder Value</v>
      </c>
      <c r="AI87" s="75" t="str">
        <f ca="1">_xlfn.XLOOKUP(AI17,'Admin Input Uncertainty'!$B$2:$B$51,'Admin Input Uncertainty'!AI$2:AI$51)</f>
        <v>Placeholder Value</v>
      </c>
      <c r="AJ87" s="75" t="str">
        <f ca="1">_xlfn.XLOOKUP(AJ17,'Admin Input Uncertainty'!$B$2:$B$51,'Admin Input Uncertainty'!AJ$2:AJ$51)</f>
        <v>Placeholder Value</v>
      </c>
      <c r="AK87" s="75" t="str">
        <f ca="1">_xlfn.XLOOKUP(AK17,'Admin Input Uncertainty'!$B$2:$B$51,'Admin Input Uncertainty'!AK$2:AK$51)</f>
        <v>Placeholder Value</v>
      </c>
      <c r="AL87" s="75" t="str">
        <f ca="1">_xlfn.XLOOKUP(AL17,'Admin Input Uncertainty'!$B$2:$B$51,'Admin Input Uncertainty'!AL$2:AL$51)</f>
        <v>Placeholder Value</v>
      </c>
      <c r="AM87" s="75" t="str">
        <f ca="1">_xlfn.XLOOKUP(AM17,'Admin Input Uncertainty'!$B$2:$B$51,'Admin Input Uncertainty'!AM$2:AM$51)</f>
        <v>Placeholder Value</v>
      </c>
      <c r="AN87" s="75" t="str">
        <f ca="1">_xlfn.XLOOKUP(AN17,'Admin Input Uncertainty'!$B$2:$B$51,'Admin Input Uncertainty'!AN$2:AN$51)</f>
        <v>Placeholder Value</v>
      </c>
      <c r="AO87" s="75" t="str">
        <f ca="1">_xlfn.XLOOKUP(AO17,'Admin Input Uncertainty'!$B$2:$B$51,'Admin Input Uncertainty'!AO$2:AO$51)</f>
        <v>Placeholder Value</v>
      </c>
      <c r="AP87" s="75" t="str">
        <f ca="1">_xlfn.XLOOKUP(AP17,'Admin Input Uncertainty'!$B$2:$B$51,'Admin Input Uncertainty'!AP$2:AP$51)</f>
        <v>Placeholder Value</v>
      </c>
    </row>
    <row r="88" spans="1:42" ht="15" thickTop="1" x14ac:dyDescent="0.3"/>
  </sheetData>
  <sheetProtection algorithmName="SHA-512" hashValue="wuVsWXrvPbGW3DFY8HDbmYMXEPs0J7i9vrz4JKNeyFiCYwun/qQ5ymapmKGV0Wv02If+S/Ocdf+LpLZNszj7rA==" saltValue="u5wMLx0t24QHeRWO9QE+yA==" spinCount="100000" sheet="1" objects="1" scenarios="1"/>
  <mergeCells count="7">
    <mergeCell ref="AR1:AV3"/>
    <mergeCell ref="AR49:AV51"/>
    <mergeCell ref="C61:G61"/>
    <mergeCell ref="C1:G1"/>
    <mergeCell ref="C33:G33"/>
    <mergeCell ref="C19:G19"/>
    <mergeCell ref="C47:G47"/>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67192-C625-4DAC-9565-A1FF5A03C6D2}">
  <sheetPr>
    <tabColor rgb="FF00B0F0"/>
  </sheetPr>
  <dimension ref="A1:AP52"/>
  <sheetViews>
    <sheetView topLeftCell="A32" workbookViewId="0">
      <selection activeCell="E39" sqref="E39"/>
    </sheetView>
  </sheetViews>
  <sheetFormatPr defaultRowHeight="14.4" x14ac:dyDescent="0.3"/>
  <cols>
    <col min="1" max="1" width="20.6640625" style="1" customWidth="1"/>
    <col min="2" max="2" width="26.5546875" style="1" customWidth="1"/>
    <col min="3" max="42" width="16.77734375" style="1" customWidth="1"/>
    <col min="43" max="16384" width="8.88671875" style="1"/>
  </cols>
  <sheetData>
    <row r="1" spans="1:42" ht="44.4" thickTop="1" thickBot="1" x14ac:dyDescent="0.35">
      <c r="A1" s="93" t="str">
        <f>'Admin Input Uncertainty'!A1</f>
        <v>Question ID</v>
      </c>
      <c r="B1" s="93" t="str">
        <f>'Admin Input Uncertainty'!B1</f>
        <v>Question</v>
      </c>
      <c r="C1" s="23" t="str">
        <f>'Admin Input Uncertainty'!C1</f>
        <v>Economic Revenue</v>
      </c>
      <c r="D1" s="23" t="str">
        <f>'Admin Input Uncertainty'!D1</f>
        <v>Biodiversity</v>
      </c>
      <c r="E1" s="23" t="str">
        <f>'Admin Input Uncertainty'!E1</f>
        <v>Legitimacy of MPA Policy</v>
      </c>
      <c r="F1" s="23" t="str">
        <f>'Admin Input Uncertainty'!F1</f>
        <v>Example Worst Risk high uncertainty</v>
      </c>
      <c r="G1" s="23" t="str">
        <f>'Admin Input Uncertainty'!G1</f>
        <v>Example least risk low uncertainty</v>
      </c>
      <c r="H1" s="23" t="str">
        <f>'Admin Input Uncertainty'!H1</f>
        <v>Indicator 6</v>
      </c>
      <c r="I1" s="23" t="str">
        <f>'Admin Input Uncertainty'!I1</f>
        <v>Indicator 7</v>
      </c>
      <c r="J1" s="23" t="str">
        <f>'Admin Input Uncertainty'!J1</f>
        <v>Indicator 8</v>
      </c>
      <c r="K1" s="23" t="str">
        <f>'Admin Input Uncertainty'!K1</f>
        <v>Indicator 9</v>
      </c>
      <c r="L1" s="23" t="str">
        <f>'Admin Input Uncertainty'!L1</f>
        <v>Indicator 10</v>
      </c>
      <c r="M1" s="23" t="str">
        <f>'Admin Input Uncertainty'!M1</f>
        <v>Indicator 11</v>
      </c>
      <c r="N1" s="23" t="str">
        <f>'Admin Input Uncertainty'!N1</f>
        <v>Indicator 12</v>
      </c>
      <c r="O1" s="23" t="str">
        <f>'Admin Input Uncertainty'!O1</f>
        <v>Indicator 13</v>
      </c>
      <c r="P1" s="23" t="str">
        <f>'Admin Input Uncertainty'!P1</f>
        <v>Indicator 14</v>
      </c>
      <c r="Q1" s="23" t="str">
        <f>'Admin Input Uncertainty'!Q1</f>
        <v>Indicator 15</v>
      </c>
      <c r="R1" s="23" t="str">
        <f>'Admin Input Uncertainty'!R1</f>
        <v>Indicator 16</v>
      </c>
      <c r="S1" s="23" t="str">
        <f>'Admin Input Uncertainty'!S1</f>
        <v>Indicator 17</v>
      </c>
      <c r="T1" s="23" t="str">
        <f>'Admin Input Uncertainty'!T1</f>
        <v>Indicator 18</v>
      </c>
      <c r="U1" s="23" t="str">
        <f>'Admin Input Uncertainty'!U1</f>
        <v>Indicator 19</v>
      </c>
      <c r="V1" s="23" t="str">
        <f>'Admin Input Uncertainty'!V1</f>
        <v>Indicator 20</v>
      </c>
      <c r="W1" s="23" t="str">
        <f>'Admin Input Uncertainty'!W1</f>
        <v>Indicator 21</v>
      </c>
      <c r="X1" s="23" t="str">
        <f>'Admin Input Uncertainty'!X1</f>
        <v>Indicator 22</v>
      </c>
      <c r="Y1" s="23" t="str">
        <f>'Admin Input Uncertainty'!Y1</f>
        <v>Indicator 23</v>
      </c>
      <c r="Z1" s="23" t="str">
        <f>'Admin Input Uncertainty'!Z1</f>
        <v>Indicator 24</v>
      </c>
      <c r="AA1" s="23" t="str">
        <f>'Admin Input Uncertainty'!AA1</f>
        <v>Indicator 25</v>
      </c>
      <c r="AB1" s="23" t="str">
        <f>'Admin Input Uncertainty'!AB1</f>
        <v>Indicator 26</v>
      </c>
      <c r="AC1" s="23" t="str">
        <f>'Admin Input Uncertainty'!AC1</f>
        <v>Indicator 27</v>
      </c>
      <c r="AD1" s="23" t="str">
        <f>'Admin Input Uncertainty'!AD1</f>
        <v>Indicator 28</v>
      </c>
      <c r="AE1" s="23" t="str">
        <f>'Admin Input Uncertainty'!AE1</f>
        <v>Indicator 29</v>
      </c>
      <c r="AF1" s="23" t="str">
        <f>'Admin Input Uncertainty'!AF1</f>
        <v>Indicator 30</v>
      </c>
      <c r="AG1" s="23" t="str">
        <f>'Admin Input Uncertainty'!AG1</f>
        <v>Indicator 31</v>
      </c>
      <c r="AH1" s="23" t="str">
        <f>'Admin Input Uncertainty'!AH1</f>
        <v>Indicator 32</v>
      </c>
      <c r="AI1" s="23" t="str">
        <f>'Admin Input Uncertainty'!AI1</f>
        <v>Indicator 33</v>
      </c>
      <c r="AJ1" s="23" t="str">
        <f>'Admin Input Uncertainty'!AJ1</f>
        <v>Indicator 34</v>
      </c>
      <c r="AK1" s="23" t="str">
        <f>'Admin Input Uncertainty'!AK1</f>
        <v>Indicator 35</v>
      </c>
      <c r="AL1" s="23" t="str">
        <f>'Admin Input Uncertainty'!AL1</f>
        <v>Indicator 36</v>
      </c>
      <c r="AM1" s="23" t="str">
        <f>'Admin Input Uncertainty'!AM1</f>
        <v>Indicator 37</v>
      </c>
      <c r="AN1" s="23" t="str">
        <f>'Admin Input Uncertainty'!AN1</f>
        <v>Indicator 38</v>
      </c>
      <c r="AO1" s="23" t="str">
        <f>'Admin Input Uncertainty'!AO1</f>
        <v>Indicator 39</v>
      </c>
      <c r="AP1" s="23" t="str">
        <f>'Admin Input Uncertainty'!AP1</f>
        <v>Indicator 40</v>
      </c>
    </row>
    <row r="2" spans="1:42" ht="30" thickTop="1" thickBot="1" x14ac:dyDescent="0.35">
      <c r="A2" s="23" t="str">
        <f>'Admin Input Uncertainty'!A2</f>
        <v>Question_1</v>
      </c>
      <c r="B2" s="23" t="str">
        <f>'Admin Input Uncertainty'!B2</f>
        <v>Is the area a key fishing ground?</v>
      </c>
      <c r="C2" s="75">
        <f>_xlfn.XLOOKUP('Admin Input Uncertainty'!C2,'Dev Likert Scale Possibilities'!$A$2:$A$7,'Dev Likert Scale Possibilities'!$B$2:$B$7)</f>
        <v>2</v>
      </c>
      <c r="D2" s="75">
        <f>_xlfn.XLOOKUP('Admin Input Uncertainty'!D2,'Dev Likert Scale Possibilities'!$A$2:$A$7,'Dev Likert Scale Possibilities'!$B$2:$B$7)</f>
        <v>5</v>
      </c>
      <c r="E2" s="75">
        <f>_xlfn.XLOOKUP('Admin Input Uncertainty'!E2,'Dev Likert Scale Possibilities'!$A$2:$A$7,'Dev Likert Scale Possibilities'!$B$2:$B$7)</f>
        <v>3</v>
      </c>
      <c r="F2" s="75">
        <f>_xlfn.XLOOKUP('Admin Input Uncertainty'!F2,'Dev Likert Scale Possibilities'!$A$2:$A$7,'Dev Likert Scale Possibilities'!$B$2:$B$7)</f>
        <v>5</v>
      </c>
      <c r="G2" s="75">
        <f>_xlfn.XLOOKUP('Admin Input Uncertainty'!G2,'Dev Likert Scale Possibilities'!$A$2:$A$7,'Dev Likert Scale Possibilities'!$B$2:$B$7)</f>
        <v>1</v>
      </c>
      <c r="H2" s="75">
        <f>_xlfn.XLOOKUP('Admin Input Uncertainty'!H2,'Dev Likert Scale Possibilities'!$A$2:$A$7,'Dev Likert Scale Possibilities'!$B$2:$B$7)</f>
        <v>0</v>
      </c>
      <c r="I2" s="75">
        <f>_xlfn.XLOOKUP('Admin Input Uncertainty'!I2,'Dev Likert Scale Possibilities'!$A$2:$A$7,'Dev Likert Scale Possibilities'!$B$2:$B$7)</f>
        <v>0</v>
      </c>
      <c r="J2" s="75">
        <f>_xlfn.XLOOKUP('Admin Input Uncertainty'!J2,'Dev Likert Scale Possibilities'!$A$2:$A$7,'Dev Likert Scale Possibilities'!$B$2:$B$7)</f>
        <v>0</v>
      </c>
      <c r="K2" s="75">
        <f>_xlfn.XLOOKUP('Admin Input Uncertainty'!K2,'Dev Likert Scale Possibilities'!$A$2:$A$7,'Dev Likert Scale Possibilities'!$B$2:$B$7)</f>
        <v>0</v>
      </c>
      <c r="L2" s="75">
        <f>_xlfn.XLOOKUP('Admin Input Uncertainty'!L2,'Dev Likert Scale Possibilities'!$A$2:$A$7,'Dev Likert Scale Possibilities'!$B$2:$B$7)</f>
        <v>0</v>
      </c>
      <c r="M2" s="75">
        <f>_xlfn.XLOOKUP('Admin Input Uncertainty'!M2,'Dev Likert Scale Possibilities'!$A$2:$A$7,'Dev Likert Scale Possibilities'!$B$2:$B$7)</f>
        <v>0</v>
      </c>
      <c r="N2" s="75">
        <f>_xlfn.XLOOKUP('Admin Input Uncertainty'!N2,'Dev Likert Scale Possibilities'!$A$2:$A$7,'Dev Likert Scale Possibilities'!$B$2:$B$7)</f>
        <v>0</v>
      </c>
      <c r="O2" s="75">
        <f>_xlfn.XLOOKUP('Admin Input Uncertainty'!O2,'Dev Likert Scale Possibilities'!$A$2:$A$7,'Dev Likert Scale Possibilities'!$B$2:$B$7)</f>
        <v>0</v>
      </c>
      <c r="P2" s="75">
        <f>_xlfn.XLOOKUP('Admin Input Uncertainty'!P2,'Dev Likert Scale Possibilities'!$A$2:$A$7,'Dev Likert Scale Possibilities'!$B$2:$B$7)</f>
        <v>0</v>
      </c>
      <c r="Q2" s="75">
        <f>_xlfn.XLOOKUP('Admin Input Uncertainty'!Q2,'Dev Likert Scale Possibilities'!$A$2:$A$7,'Dev Likert Scale Possibilities'!$B$2:$B$7)</f>
        <v>0</v>
      </c>
      <c r="R2" s="75">
        <f>_xlfn.XLOOKUP('Admin Input Uncertainty'!R2,'Dev Likert Scale Possibilities'!$A$2:$A$7,'Dev Likert Scale Possibilities'!$B$2:$B$7)</f>
        <v>0</v>
      </c>
      <c r="S2" s="75">
        <f>_xlfn.XLOOKUP('Admin Input Uncertainty'!S2,'Dev Likert Scale Possibilities'!$A$2:$A$7,'Dev Likert Scale Possibilities'!$B$2:$B$7)</f>
        <v>0</v>
      </c>
      <c r="T2" s="75">
        <f>_xlfn.XLOOKUP('Admin Input Uncertainty'!T2,'Dev Likert Scale Possibilities'!$A$2:$A$7,'Dev Likert Scale Possibilities'!$B$2:$B$7)</f>
        <v>0</v>
      </c>
      <c r="U2" s="75">
        <f>_xlfn.XLOOKUP('Admin Input Uncertainty'!U2,'Dev Likert Scale Possibilities'!$A$2:$A$7,'Dev Likert Scale Possibilities'!$B$2:$B$7)</f>
        <v>0</v>
      </c>
      <c r="V2" s="75">
        <f>_xlfn.XLOOKUP('Admin Input Uncertainty'!V2,'Dev Likert Scale Possibilities'!$A$2:$A$7,'Dev Likert Scale Possibilities'!$B$2:$B$7)</f>
        <v>0</v>
      </c>
      <c r="W2" s="75">
        <f>_xlfn.XLOOKUP('Admin Input Uncertainty'!W2,'Dev Likert Scale Possibilities'!$A$2:$A$7,'Dev Likert Scale Possibilities'!$B$2:$B$7)</f>
        <v>0</v>
      </c>
      <c r="X2" s="75">
        <f>_xlfn.XLOOKUP('Admin Input Uncertainty'!X2,'Dev Likert Scale Possibilities'!$A$2:$A$7,'Dev Likert Scale Possibilities'!$B$2:$B$7)</f>
        <v>0</v>
      </c>
      <c r="Y2" s="75">
        <f>_xlfn.XLOOKUP('Admin Input Uncertainty'!Y2,'Dev Likert Scale Possibilities'!$A$2:$A$7,'Dev Likert Scale Possibilities'!$B$2:$B$7)</f>
        <v>0</v>
      </c>
      <c r="Z2" s="75">
        <f>_xlfn.XLOOKUP('Admin Input Uncertainty'!Z2,'Dev Likert Scale Possibilities'!$A$2:$A$7,'Dev Likert Scale Possibilities'!$B$2:$B$7)</f>
        <v>0</v>
      </c>
      <c r="AA2" s="75">
        <f>_xlfn.XLOOKUP('Admin Input Uncertainty'!AA2,'Dev Likert Scale Possibilities'!$A$2:$A$7,'Dev Likert Scale Possibilities'!$B$2:$B$7)</f>
        <v>0</v>
      </c>
      <c r="AB2" s="75">
        <f>_xlfn.XLOOKUP('Admin Input Uncertainty'!AB2,'Dev Likert Scale Possibilities'!$A$2:$A$7,'Dev Likert Scale Possibilities'!$B$2:$B$7)</f>
        <v>0</v>
      </c>
      <c r="AC2" s="75">
        <f>_xlfn.XLOOKUP('Admin Input Uncertainty'!AC2,'Dev Likert Scale Possibilities'!$A$2:$A$7,'Dev Likert Scale Possibilities'!$B$2:$B$7)</f>
        <v>0</v>
      </c>
      <c r="AD2" s="75">
        <f>_xlfn.XLOOKUP('Admin Input Uncertainty'!AD2,'Dev Likert Scale Possibilities'!$A$2:$A$7,'Dev Likert Scale Possibilities'!$B$2:$B$7)</f>
        <v>0</v>
      </c>
      <c r="AE2" s="75">
        <f>_xlfn.XLOOKUP('Admin Input Uncertainty'!AE2,'Dev Likert Scale Possibilities'!$A$2:$A$7,'Dev Likert Scale Possibilities'!$B$2:$B$7)</f>
        <v>0</v>
      </c>
      <c r="AF2" s="75">
        <f>_xlfn.XLOOKUP('Admin Input Uncertainty'!AF2,'Dev Likert Scale Possibilities'!$A$2:$A$7,'Dev Likert Scale Possibilities'!$B$2:$B$7)</f>
        <v>0</v>
      </c>
      <c r="AG2" s="75">
        <f>_xlfn.XLOOKUP('Admin Input Uncertainty'!AG2,'Dev Likert Scale Possibilities'!$A$2:$A$7,'Dev Likert Scale Possibilities'!$B$2:$B$7)</f>
        <v>0</v>
      </c>
      <c r="AH2" s="75">
        <f>_xlfn.XLOOKUP('Admin Input Uncertainty'!AH2,'Dev Likert Scale Possibilities'!$A$2:$A$7,'Dev Likert Scale Possibilities'!$B$2:$B$7)</f>
        <v>0</v>
      </c>
      <c r="AI2" s="75">
        <f>_xlfn.XLOOKUP('Admin Input Uncertainty'!AI2,'Dev Likert Scale Possibilities'!$A$2:$A$7,'Dev Likert Scale Possibilities'!$B$2:$B$7)</f>
        <v>0</v>
      </c>
      <c r="AJ2" s="75">
        <f>_xlfn.XLOOKUP('Admin Input Uncertainty'!AJ2,'Dev Likert Scale Possibilities'!$A$2:$A$7,'Dev Likert Scale Possibilities'!$B$2:$B$7)</f>
        <v>0</v>
      </c>
      <c r="AK2" s="75">
        <f>_xlfn.XLOOKUP('Admin Input Uncertainty'!AK2,'Dev Likert Scale Possibilities'!$A$2:$A$7,'Dev Likert Scale Possibilities'!$B$2:$B$7)</f>
        <v>0</v>
      </c>
      <c r="AL2" s="75">
        <f>_xlfn.XLOOKUP('Admin Input Uncertainty'!AL2,'Dev Likert Scale Possibilities'!$A$2:$A$7,'Dev Likert Scale Possibilities'!$B$2:$B$7)</f>
        <v>0</v>
      </c>
      <c r="AM2" s="75">
        <f>_xlfn.XLOOKUP('Admin Input Uncertainty'!AM2,'Dev Likert Scale Possibilities'!$A$2:$A$7,'Dev Likert Scale Possibilities'!$B$2:$B$7)</f>
        <v>0</v>
      </c>
      <c r="AN2" s="75">
        <f>_xlfn.XLOOKUP('Admin Input Uncertainty'!AN2,'Dev Likert Scale Possibilities'!$A$2:$A$7,'Dev Likert Scale Possibilities'!$B$2:$B$7)</f>
        <v>0</v>
      </c>
      <c r="AO2" s="75">
        <f>_xlfn.XLOOKUP('Admin Input Uncertainty'!AO2,'Dev Likert Scale Possibilities'!$A$2:$A$7,'Dev Likert Scale Possibilities'!$B$2:$B$7)</f>
        <v>0</v>
      </c>
      <c r="AP2" s="75">
        <f>_xlfn.XLOOKUP('Admin Input Uncertainty'!AP2,'Dev Likert Scale Possibilities'!$A$2:$A$7,'Dev Likert Scale Possibilities'!$B$2:$B$7)</f>
        <v>0</v>
      </c>
    </row>
    <row r="3" spans="1:42" ht="30" thickTop="1" thickBot="1" x14ac:dyDescent="0.35">
      <c r="A3" s="23" t="str">
        <f>'Admin Input Uncertainty'!A3</f>
        <v>Question_2</v>
      </c>
      <c r="B3" s="23" t="str">
        <f>'Admin Input Uncertainty'!B3</f>
        <v>Is the area important for biodiversity?</v>
      </c>
      <c r="C3" s="75">
        <f>_xlfn.XLOOKUP('Admin Input Uncertainty'!C3,'Dev Likert Scale Possibilities'!$A$2:$A$7,'Dev Likert Scale Possibilities'!$B$2:$B$7)</f>
        <v>4</v>
      </c>
      <c r="D3" s="75">
        <f>_xlfn.XLOOKUP('Admin Input Uncertainty'!D3,'Dev Likert Scale Possibilities'!$A$2:$A$7,'Dev Likert Scale Possibilities'!$B$2:$B$7)</f>
        <v>3</v>
      </c>
      <c r="E3" s="75">
        <f>_xlfn.XLOOKUP('Admin Input Uncertainty'!E3,'Dev Likert Scale Possibilities'!$A$2:$A$7,'Dev Likert Scale Possibilities'!$B$2:$B$7)</f>
        <v>3</v>
      </c>
      <c r="F3" s="75">
        <f>_xlfn.XLOOKUP('Admin Input Uncertainty'!F3,'Dev Likert Scale Possibilities'!$A$2:$A$7,'Dev Likert Scale Possibilities'!$B$2:$B$7)</f>
        <v>5</v>
      </c>
      <c r="G3" s="75">
        <f>_xlfn.XLOOKUP('Admin Input Uncertainty'!G3,'Dev Likert Scale Possibilities'!$A$2:$A$7,'Dev Likert Scale Possibilities'!$B$2:$B$7)</f>
        <v>1</v>
      </c>
      <c r="H3" s="75">
        <f>_xlfn.XLOOKUP('Admin Input Uncertainty'!H3,'Dev Likert Scale Possibilities'!$A$2:$A$7,'Dev Likert Scale Possibilities'!$B$2:$B$7)</f>
        <v>0</v>
      </c>
      <c r="I3" s="75">
        <f>_xlfn.XLOOKUP('Admin Input Uncertainty'!I3,'Dev Likert Scale Possibilities'!$A$2:$A$7,'Dev Likert Scale Possibilities'!$B$2:$B$7)</f>
        <v>0</v>
      </c>
      <c r="J3" s="75">
        <f>_xlfn.XLOOKUP('Admin Input Uncertainty'!J3,'Dev Likert Scale Possibilities'!$A$2:$A$7,'Dev Likert Scale Possibilities'!$B$2:$B$7)</f>
        <v>0</v>
      </c>
      <c r="K3" s="75">
        <f>_xlfn.XLOOKUP('Admin Input Uncertainty'!K3,'Dev Likert Scale Possibilities'!$A$2:$A$7,'Dev Likert Scale Possibilities'!$B$2:$B$7)</f>
        <v>0</v>
      </c>
      <c r="L3" s="75">
        <f>_xlfn.XLOOKUP('Admin Input Uncertainty'!L3,'Dev Likert Scale Possibilities'!$A$2:$A$7,'Dev Likert Scale Possibilities'!$B$2:$B$7)</f>
        <v>0</v>
      </c>
      <c r="M3" s="75">
        <f>_xlfn.XLOOKUP('Admin Input Uncertainty'!M3,'Dev Likert Scale Possibilities'!$A$2:$A$7,'Dev Likert Scale Possibilities'!$B$2:$B$7)</f>
        <v>0</v>
      </c>
      <c r="N3" s="75">
        <f>_xlfn.XLOOKUP('Admin Input Uncertainty'!N3,'Dev Likert Scale Possibilities'!$A$2:$A$7,'Dev Likert Scale Possibilities'!$B$2:$B$7)</f>
        <v>0</v>
      </c>
      <c r="O3" s="75">
        <f>_xlfn.XLOOKUP('Admin Input Uncertainty'!O3,'Dev Likert Scale Possibilities'!$A$2:$A$7,'Dev Likert Scale Possibilities'!$B$2:$B$7)</f>
        <v>0</v>
      </c>
      <c r="P3" s="75">
        <f>_xlfn.XLOOKUP('Admin Input Uncertainty'!P3,'Dev Likert Scale Possibilities'!$A$2:$A$7,'Dev Likert Scale Possibilities'!$B$2:$B$7)</f>
        <v>0</v>
      </c>
      <c r="Q3" s="75">
        <f>_xlfn.XLOOKUP('Admin Input Uncertainty'!Q3,'Dev Likert Scale Possibilities'!$A$2:$A$7,'Dev Likert Scale Possibilities'!$B$2:$B$7)</f>
        <v>0</v>
      </c>
      <c r="R3" s="75">
        <f>_xlfn.XLOOKUP('Admin Input Uncertainty'!R3,'Dev Likert Scale Possibilities'!$A$2:$A$7,'Dev Likert Scale Possibilities'!$B$2:$B$7)</f>
        <v>0</v>
      </c>
      <c r="S3" s="75">
        <f>_xlfn.XLOOKUP('Admin Input Uncertainty'!S3,'Dev Likert Scale Possibilities'!$A$2:$A$7,'Dev Likert Scale Possibilities'!$B$2:$B$7)</f>
        <v>0</v>
      </c>
      <c r="T3" s="75">
        <f>_xlfn.XLOOKUP('Admin Input Uncertainty'!T3,'Dev Likert Scale Possibilities'!$A$2:$A$7,'Dev Likert Scale Possibilities'!$B$2:$B$7)</f>
        <v>0</v>
      </c>
      <c r="U3" s="75">
        <f>_xlfn.XLOOKUP('Admin Input Uncertainty'!U3,'Dev Likert Scale Possibilities'!$A$2:$A$7,'Dev Likert Scale Possibilities'!$B$2:$B$7)</f>
        <v>0</v>
      </c>
      <c r="V3" s="75">
        <f>_xlfn.XLOOKUP('Admin Input Uncertainty'!V3,'Dev Likert Scale Possibilities'!$A$2:$A$7,'Dev Likert Scale Possibilities'!$B$2:$B$7)</f>
        <v>0</v>
      </c>
      <c r="W3" s="75">
        <f>_xlfn.XLOOKUP('Admin Input Uncertainty'!W3,'Dev Likert Scale Possibilities'!$A$2:$A$7,'Dev Likert Scale Possibilities'!$B$2:$B$7)</f>
        <v>0</v>
      </c>
      <c r="X3" s="75">
        <f>_xlfn.XLOOKUP('Admin Input Uncertainty'!X3,'Dev Likert Scale Possibilities'!$A$2:$A$7,'Dev Likert Scale Possibilities'!$B$2:$B$7)</f>
        <v>0</v>
      </c>
      <c r="Y3" s="75">
        <f>_xlfn.XLOOKUP('Admin Input Uncertainty'!Y3,'Dev Likert Scale Possibilities'!$A$2:$A$7,'Dev Likert Scale Possibilities'!$B$2:$B$7)</f>
        <v>0</v>
      </c>
      <c r="Z3" s="75">
        <f>_xlfn.XLOOKUP('Admin Input Uncertainty'!Z3,'Dev Likert Scale Possibilities'!$A$2:$A$7,'Dev Likert Scale Possibilities'!$B$2:$B$7)</f>
        <v>0</v>
      </c>
      <c r="AA3" s="75">
        <f>_xlfn.XLOOKUP('Admin Input Uncertainty'!AA3,'Dev Likert Scale Possibilities'!$A$2:$A$7,'Dev Likert Scale Possibilities'!$B$2:$B$7)</f>
        <v>0</v>
      </c>
      <c r="AB3" s="75">
        <f>_xlfn.XLOOKUP('Admin Input Uncertainty'!AB3,'Dev Likert Scale Possibilities'!$A$2:$A$7,'Dev Likert Scale Possibilities'!$B$2:$B$7)</f>
        <v>0</v>
      </c>
      <c r="AC3" s="75">
        <f>_xlfn.XLOOKUP('Admin Input Uncertainty'!AC3,'Dev Likert Scale Possibilities'!$A$2:$A$7,'Dev Likert Scale Possibilities'!$B$2:$B$7)</f>
        <v>0</v>
      </c>
      <c r="AD3" s="75">
        <f>_xlfn.XLOOKUP('Admin Input Uncertainty'!AD3,'Dev Likert Scale Possibilities'!$A$2:$A$7,'Dev Likert Scale Possibilities'!$B$2:$B$7)</f>
        <v>0</v>
      </c>
      <c r="AE3" s="75">
        <f>_xlfn.XLOOKUP('Admin Input Uncertainty'!AE3,'Dev Likert Scale Possibilities'!$A$2:$A$7,'Dev Likert Scale Possibilities'!$B$2:$B$7)</f>
        <v>0</v>
      </c>
      <c r="AF3" s="75">
        <f>_xlfn.XLOOKUP('Admin Input Uncertainty'!AF3,'Dev Likert Scale Possibilities'!$A$2:$A$7,'Dev Likert Scale Possibilities'!$B$2:$B$7)</f>
        <v>0</v>
      </c>
      <c r="AG3" s="75">
        <f>_xlfn.XLOOKUP('Admin Input Uncertainty'!AG3,'Dev Likert Scale Possibilities'!$A$2:$A$7,'Dev Likert Scale Possibilities'!$B$2:$B$7)</f>
        <v>0</v>
      </c>
      <c r="AH3" s="75">
        <f>_xlfn.XLOOKUP('Admin Input Uncertainty'!AH3,'Dev Likert Scale Possibilities'!$A$2:$A$7,'Dev Likert Scale Possibilities'!$B$2:$B$7)</f>
        <v>0</v>
      </c>
      <c r="AI3" s="75">
        <f>_xlfn.XLOOKUP('Admin Input Uncertainty'!AI3,'Dev Likert Scale Possibilities'!$A$2:$A$7,'Dev Likert Scale Possibilities'!$B$2:$B$7)</f>
        <v>0</v>
      </c>
      <c r="AJ3" s="75">
        <f>_xlfn.XLOOKUP('Admin Input Uncertainty'!AJ3,'Dev Likert Scale Possibilities'!$A$2:$A$7,'Dev Likert Scale Possibilities'!$B$2:$B$7)</f>
        <v>0</v>
      </c>
      <c r="AK3" s="75">
        <f>_xlfn.XLOOKUP('Admin Input Uncertainty'!AK3,'Dev Likert Scale Possibilities'!$A$2:$A$7,'Dev Likert Scale Possibilities'!$B$2:$B$7)</f>
        <v>0</v>
      </c>
      <c r="AL3" s="75">
        <f>_xlfn.XLOOKUP('Admin Input Uncertainty'!AL3,'Dev Likert Scale Possibilities'!$A$2:$A$7,'Dev Likert Scale Possibilities'!$B$2:$B$7)</f>
        <v>0</v>
      </c>
      <c r="AM3" s="75">
        <f>_xlfn.XLOOKUP('Admin Input Uncertainty'!AM3,'Dev Likert Scale Possibilities'!$A$2:$A$7,'Dev Likert Scale Possibilities'!$B$2:$B$7)</f>
        <v>0</v>
      </c>
      <c r="AN3" s="75">
        <f>_xlfn.XLOOKUP('Admin Input Uncertainty'!AN3,'Dev Likert Scale Possibilities'!$A$2:$A$7,'Dev Likert Scale Possibilities'!$B$2:$B$7)</f>
        <v>0</v>
      </c>
      <c r="AO3" s="75">
        <f>_xlfn.XLOOKUP('Admin Input Uncertainty'!AO3,'Dev Likert Scale Possibilities'!$A$2:$A$7,'Dev Likert Scale Possibilities'!$B$2:$B$7)</f>
        <v>0</v>
      </c>
      <c r="AP3" s="75">
        <f>_xlfn.XLOOKUP('Admin Input Uncertainty'!AP3,'Dev Likert Scale Possibilities'!$A$2:$A$7,'Dev Likert Scale Possibilities'!$B$2:$B$7)</f>
        <v>0</v>
      </c>
    </row>
    <row r="4" spans="1:42" ht="30" thickTop="1" thickBot="1" x14ac:dyDescent="0.35">
      <c r="A4" s="23" t="str">
        <f>'Admin Input Uncertainty'!A4</f>
        <v>Question_3</v>
      </c>
      <c r="B4" s="23" t="str">
        <f>'Admin Input Uncertainty'!B4</f>
        <v>What is the nursery quality of the area?</v>
      </c>
      <c r="C4" s="75">
        <f>_xlfn.XLOOKUP('Admin Input Uncertainty'!C4,'Dev Likert Scale Possibilities'!$A$2:$A$7,'Dev Likert Scale Possibilities'!$B$2:$B$7)</f>
        <v>4</v>
      </c>
      <c r="D4" s="75">
        <f>_xlfn.XLOOKUP('Admin Input Uncertainty'!D4,'Dev Likert Scale Possibilities'!$A$2:$A$7,'Dev Likert Scale Possibilities'!$B$2:$B$7)</f>
        <v>1</v>
      </c>
      <c r="E4" s="75">
        <f>_xlfn.XLOOKUP('Admin Input Uncertainty'!E4,'Dev Likert Scale Possibilities'!$A$2:$A$7,'Dev Likert Scale Possibilities'!$B$2:$B$7)</f>
        <v>1</v>
      </c>
      <c r="F4" s="75">
        <f>_xlfn.XLOOKUP('Admin Input Uncertainty'!F4,'Dev Likert Scale Possibilities'!$A$2:$A$7,'Dev Likert Scale Possibilities'!$B$2:$B$7)</f>
        <v>5</v>
      </c>
      <c r="G4" s="75">
        <f>_xlfn.XLOOKUP('Admin Input Uncertainty'!G4,'Dev Likert Scale Possibilities'!$A$2:$A$7,'Dev Likert Scale Possibilities'!$B$2:$B$7)</f>
        <v>1</v>
      </c>
      <c r="H4" s="75">
        <f>_xlfn.XLOOKUP('Admin Input Uncertainty'!H4,'Dev Likert Scale Possibilities'!$A$2:$A$7,'Dev Likert Scale Possibilities'!$B$2:$B$7)</f>
        <v>0</v>
      </c>
      <c r="I4" s="75">
        <f>_xlfn.XLOOKUP('Admin Input Uncertainty'!I4,'Dev Likert Scale Possibilities'!$A$2:$A$7,'Dev Likert Scale Possibilities'!$B$2:$B$7)</f>
        <v>0</v>
      </c>
      <c r="J4" s="75">
        <f>_xlfn.XLOOKUP('Admin Input Uncertainty'!J4,'Dev Likert Scale Possibilities'!$A$2:$A$7,'Dev Likert Scale Possibilities'!$B$2:$B$7)</f>
        <v>0</v>
      </c>
      <c r="K4" s="75">
        <f>_xlfn.XLOOKUP('Admin Input Uncertainty'!K4,'Dev Likert Scale Possibilities'!$A$2:$A$7,'Dev Likert Scale Possibilities'!$B$2:$B$7)</f>
        <v>0</v>
      </c>
      <c r="L4" s="75">
        <f>_xlfn.XLOOKUP('Admin Input Uncertainty'!L4,'Dev Likert Scale Possibilities'!$A$2:$A$7,'Dev Likert Scale Possibilities'!$B$2:$B$7)</f>
        <v>0</v>
      </c>
      <c r="M4" s="75">
        <f>_xlfn.XLOOKUP('Admin Input Uncertainty'!M4,'Dev Likert Scale Possibilities'!$A$2:$A$7,'Dev Likert Scale Possibilities'!$B$2:$B$7)</f>
        <v>0</v>
      </c>
      <c r="N4" s="75">
        <f>_xlfn.XLOOKUP('Admin Input Uncertainty'!N4,'Dev Likert Scale Possibilities'!$A$2:$A$7,'Dev Likert Scale Possibilities'!$B$2:$B$7)</f>
        <v>0</v>
      </c>
      <c r="O4" s="75">
        <f>_xlfn.XLOOKUP('Admin Input Uncertainty'!O4,'Dev Likert Scale Possibilities'!$A$2:$A$7,'Dev Likert Scale Possibilities'!$B$2:$B$7)</f>
        <v>0</v>
      </c>
      <c r="P4" s="75">
        <f>_xlfn.XLOOKUP('Admin Input Uncertainty'!P4,'Dev Likert Scale Possibilities'!$A$2:$A$7,'Dev Likert Scale Possibilities'!$B$2:$B$7)</f>
        <v>0</v>
      </c>
      <c r="Q4" s="75">
        <f>_xlfn.XLOOKUP('Admin Input Uncertainty'!Q4,'Dev Likert Scale Possibilities'!$A$2:$A$7,'Dev Likert Scale Possibilities'!$B$2:$B$7)</f>
        <v>0</v>
      </c>
      <c r="R4" s="75">
        <f>_xlfn.XLOOKUP('Admin Input Uncertainty'!R4,'Dev Likert Scale Possibilities'!$A$2:$A$7,'Dev Likert Scale Possibilities'!$B$2:$B$7)</f>
        <v>0</v>
      </c>
      <c r="S4" s="75">
        <f>_xlfn.XLOOKUP('Admin Input Uncertainty'!S4,'Dev Likert Scale Possibilities'!$A$2:$A$7,'Dev Likert Scale Possibilities'!$B$2:$B$7)</f>
        <v>0</v>
      </c>
      <c r="T4" s="75">
        <f>_xlfn.XLOOKUP('Admin Input Uncertainty'!T4,'Dev Likert Scale Possibilities'!$A$2:$A$7,'Dev Likert Scale Possibilities'!$B$2:$B$7)</f>
        <v>0</v>
      </c>
      <c r="U4" s="75">
        <f>_xlfn.XLOOKUP('Admin Input Uncertainty'!U4,'Dev Likert Scale Possibilities'!$A$2:$A$7,'Dev Likert Scale Possibilities'!$B$2:$B$7)</f>
        <v>0</v>
      </c>
      <c r="V4" s="75">
        <f>_xlfn.XLOOKUP('Admin Input Uncertainty'!V4,'Dev Likert Scale Possibilities'!$A$2:$A$7,'Dev Likert Scale Possibilities'!$B$2:$B$7)</f>
        <v>0</v>
      </c>
      <c r="W4" s="75">
        <f>_xlfn.XLOOKUP('Admin Input Uncertainty'!W4,'Dev Likert Scale Possibilities'!$A$2:$A$7,'Dev Likert Scale Possibilities'!$B$2:$B$7)</f>
        <v>0</v>
      </c>
      <c r="X4" s="75">
        <f>_xlfn.XLOOKUP('Admin Input Uncertainty'!X4,'Dev Likert Scale Possibilities'!$A$2:$A$7,'Dev Likert Scale Possibilities'!$B$2:$B$7)</f>
        <v>0</v>
      </c>
      <c r="Y4" s="75">
        <f>_xlfn.XLOOKUP('Admin Input Uncertainty'!Y4,'Dev Likert Scale Possibilities'!$A$2:$A$7,'Dev Likert Scale Possibilities'!$B$2:$B$7)</f>
        <v>0</v>
      </c>
      <c r="Z4" s="75">
        <f>_xlfn.XLOOKUP('Admin Input Uncertainty'!Z4,'Dev Likert Scale Possibilities'!$A$2:$A$7,'Dev Likert Scale Possibilities'!$B$2:$B$7)</f>
        <v>0</v>
      </c>
      <c r="AA4" s="75">
        <f>_xlfn.XLOOKUP('Admin Input Uncertainty'!AA4,'Dev Likert Scale Possibilities'!$A$2:$A$7,'Dev Likert Scale Possibilities'!$B$2:$B$7)</f>
        <v>0</v>
      </c>
      <c r="AB4" s="75">
        <f>_xlfn.XLOOKUP('Admin Input Uncertainty'!AB4,'Dev Likert Scale Possibilities'!$A$2:$A$7,'Dev Likert Scale Possibilities'!$B$2:$B$7)</f>
        <v>0</v>
      </c>
      <c r="AC4" s="75">
        <f>_xlfn.XLOOKUP('Admin Input Uncertainty'!AC4,'Dev Likert Scale Possibilities'!$A$2:$A$7,'Dev Likert Scale Possibilities'!$B$2:$B$7)</f>
        <v>0</v>
      </c>
      <c r="AD4" s="75">
        <f>_xlfn.XLOOKUP('Admin Input Uncertainty'!AD4,'Dev Likert Scale Possibilities'!$A$2:$A$7,'Dev Likert Scale Possibilities'!$B$2:$B$7)</f>
        <v>0</v>
      </c>
      <c r="AE4" s="75">
        <f>_xlfn.XLOOKUP('Admin Input Uncertainty'!AE4,'Dev Likert Scale Possibilities'!$A$2:$A$7,'Dev Likert Scale Possibilities'!$B$2:$B$7)</f>
        <v>0</v>
      </c>
      <c r="AF4" s="75">
        <f>_xlfn.XLOOKUP('Admin Input Uncertainty'!AF4,'Dev Likert Scale Possibilities'!$A$2:$A$7,'Dev Likert Scale Possibilities'!$B$2:$B$7)</f>
        <v>0</v>
      </c>
      <c r="AG4" s="75">
        <f>_xlfn.XLOOKUP('Admin Input Uncertainty'!AG4,'Dev Likert Scale Possibilities'!$A$2:$A$7,'Dev Likert Scale Possibilities'!$B$2:$B$7)</f>
        <v>0</v>
      </c>
      <c r="AH4" s="75">
        <f>_xlfn.XLOOKUP('Admin Input Uncertainty'!AH4,'Dev Likert Scale Possibilities'!$A$2:$A$7,'Dev Likert Scale Possibilities'!$B$2:$B$7)</f>
        <v>0</v>
      </c>
      <c r="AI4" s="75">
        <f>_xlfn.XLOOKUP('Admin Input Uncertainty'!AI4,'Dev Likert Scale Possibilities'!$A$2:$A$7,'Dev Likert Scale Possibilities'!$B$2:$B$7)</f>
        <v>0</v>
      </c>
      <c r="AJ4" s="75">
        <f>_xlfn.XLOOKUP('Admin Input Uncertainty'!AJ4,'Dev Likert Scale Possibilities'!$A$2:$A$7,'Dev Likert Scale Possibilities'!$B$2:$B$7)</f>
        <v>0</v>
      </c>
      <c r="AK4" s="75">
        <f>_xlfn.XLOOKUP('Admin Input Uncertainty'!AK4,'Dev Likert Scale Possibilities'!$A$2:$A$7,'Dev Likert Scale Possibilities'!$B$2:$B$7)</f>
        <v>0</v>
      </c>
      <c r="AL4" s="75">
        <f>_xlfn.XLOOKUP('Admin Input Uncertainty'!AL4,'Dev Likert Scale Possibilities'!$A$2:$A$7,'Dev Likert Scale Possibilities'!$B$2:$B$7)</f>
        <v>0</v>
      </c>
      <c r="AM4" s="75">
        <f>_xlfn.XLOOKUP('Admin Input Uncertainty'!AM4,'Dev Likert Scale Possibilities'!$A$2:$A$7,'Dev Likert Scale Possibilities'!$B$2:$B$7)</f>
        <v>0</v>
      </c>
      <c r="AN4" s="75">
        <f>_xlfn.XLOOKUP('Admin Input Uncertainty'!AN4,'Dev Likert Scale Possibilities'!$A$2:$A$7,'Dev Likert Scale Possibilities'!$B$2:$B$7)</f>
        <v>0</v>
      </c>
      <c r="AO4" s="75">
        <f>_xlfn.XLOOKUP('Admin Input Uncertainty'!AO4,'Dev Likert Scale Possibilities'!$A$2:$A$7,'Dev Likert Scale Possibilities'!$B$2:$B$7)</f>
        <v>0</v>
      </c>
      <c r="AP4" s="75">
        <f>_xlfn.XLOOKUP('Admin Input Uncertainty'!AP4,'Dev Likert Scale Possibilities'!$A$2:$A$7,'Dev Likert Scale Possibilities'!$B$2:$B$7)</f>
        <v>0</v>
      </c>
    </row>
    <row r="5" spans="1:42" ht="44.4" thickTop="1" thickBot="1" x14ac:dyDescent="0.35">
      <c r="A5" s="23" t="str">
        <f>'Admin Input Uncertainty'!A5</f>
        <v>Question_4</v>
      </c>
      <c r="B5" s="23" t="str">
        <f>'Admin Input Uncertainty'!B5</f>
        <v>Is the area know for its touristic (e.g. aesthetic) value?</v>
      </c>
      <c r="C5" s="75">
        <f>_xlfn.XLOOKUP('Admin Input Uncertainty'!C5,'Dev Likert Scale Possibilities'!$A$2:$A$7,'Dev Likert Scale Possibilities'!$B$2:$B$7)</f>
        <v>1</v>
      </c>
      <c r="D5" s="75">
        <f>_xlfn.XLOOKUP('Admin Input Uncertainty'!D5,'Dev Likert Scale Possibilities'!$A$2:$A$7,'Dev Likert Scale Possibilities'!$B$2:$B$7)</f>
        <v>3</v>
      </c>
      <c r="E5" s="75">
        <f>_xlfn.XLOOKUP('Admin Input Uncertainty'!E5,'Dev Likert Scale Possibilities'!$A$2:$A$7,'Dev Likert Scale Possibilities'!$B$2:$B$7)</f>
        <v>5</v>
      </c>
      <c r="F5" s="75">
        <f>_xlfn.XLOOKUP('Admin Input Uncertainty'!F5,'Dev Likert Scale Possibilities'!$A$2:$A$7,'Dev Likert Scale Possibilities'!$B$2:$B$7)</f>
        <v>5</v>
      </c>
      <c r="G5" s="75">
        <f>_xlfn.XLOOKUP('Admin Input Uncertainty'!G5,'Dev Likert Scale Possibilities'!$A$2:$A$7,'Dev Likert Scale Possibilities'!$B$2:$B$7)</f>
        <v>1</v>
      </c>
      <c r="H5" s="75">
        <f>_xlfn.XLOOKUP('Admin Input Uncertainty'!H5,'Dev Likert Scale Possibilities'!$A$2:$A$7,'Dev Likert Scale Possibilities'!$B$2:$B$7)</f>
        <v>0</v>
      </c>
      <c r="I5" s="75">
        <f>_xlfn.XLOOKUP('Admin Input Uncertainty'!I5,'Dev Likert Scale Possibilities'!$A$2:$A$7,'Dev Likert Scale Possibilities'!$B$2:$B$7)</f>
        <v>0</v>
      </c>
      <c r="J5" s="75">
        <f>_xlfn.XLOOKUP('Admin Input Uncertainty'!J5,'Dev Likert Scale Possibilities'!$A$2:$A$7,'Dev Likert Scale Possibilities'!$B$2:$B$7)</f>
        <v>0</v>
      </c>
      <c r="K5" s="75">
        <f>_xlfn.XLOOKUP('Admin Input Uncertainty'!K5,'Dev Likert Scale Possibilities'!$A$2:$A$7,'Dev Likert Scale Possibilities'!$B$2:$B$7)</f>
        <v>0</v>
      </c>
      <c r="L5" s="75">
        <f>_xlfn.XLOOKUP('Admin Input Uncertainty'!L5,'Dev Likert Scale Possibilities'!$A$2:$A$7,'Dev Likert Scale Possibilities'!$B$2:$B$7)</f>
        <v>0</v>
      </c>
      <c r="M5" s="75">
        <f>_xlfn.XLOOKUP('Admin Input Uncertainty'!M5,'Dev Likert Scale Possibilities'!$A$2:$A$7,'Dev Likert Scale Possibilities'!$B$2:$B$7)</f>
        <v>0</v>
      </c>
      <c r="N5" s="75">
        <f>_xlfn.XLOOKUP('Admin Input Uncertainty'!N5,'Dev Likert Scale Possibilities'!$A$2:$A$7,'Dev Likert Scale Possibilities'!$B$2:$B$7)</f>
        <v>0</v>
      </c>
      <c r="O5" s="75">
        <f>_xlfn.XLOOKUP('Admin Input Uncertainty'!O5,'Dev Likert Scale Possibilities'!$A$2:$A$7,'Dev Likert Scale Possibilities'!$B$2:$B$7)</f>
        <v>0</v>
      </c>
      <c r="P5" s="75">
        <f>_xlfn.XLOOKUP('Admin Input Uncertainty'!P5,'Dev Likert Scale Possibilities'!$A$2:$A$7,'Dev Likert Scale Possibilities'!$B$2:$B$7)</f>
        <v>0</v>
      </c>
      <c r="Q5" s="75">
        <f>_xlfn.XLOOKUP('Admin Input Uncertainty'!Q5,'Dev Likert Scale Possibilities'!$A$2:$A$7,'Dev Likert Scale Possibilities'!$B$2:$B$7)</f>
        <v>0</v>
      </c>
      <c r="R5" s="75">
        <f>_xlfn.XLOOKUP('Admin Input Uncertainty'!R5,'Dev Likert Scale Possibilities'!$A$2:$A$7,'Dev Likert Scale Possibilities'!$B$2:$B$7)</f>
        <v>0</v>
      </c>
      <c r="S5" s="75">
        <f>_xlfn.XLOOKUP('Admin Input Uncertainty'!S5,'Dev Likert Scale Possibilities'!$A$2:$A$7,'Dev Likert Scale Possibilities'!$B$2:$B$7)</f>
        <v>0</v>
      </c>
      <c r="T5" s="75">
        <f>_xlfn.XLOOKUP('Admin Input Uncertainty'!T5,'Dev Likert Scale Possibilities'!$A$2:$A$7,'Dev Likert Scale Possibilities'!$B$2:$B$7)</f>
        <v>0</v>
      </c>
      <c r="U5" s="75">
        <f>_xlfn.XLOOKUP('Admin Input Uncertainty'!U5,'Dev Likert Scale Possibilities'!$A$2:$A$7,'Dev Likert Scale Possibilities'!$B$2:$B$7)</f>
        <v>0</v>
      </c>
      <c r="V5" s="75">
        <f>_xlfn.XLOOKUP('Admin Input Uncertainty'!V5,'Dev Likert Scale Possibilities'!$A$2:$A$7,'Dev Likert Scale Possibilities'!$B$2:$B$7)</f>
        <v>0</v>
      </c>
      <c r="W5" s="75">
        <f>_xlfn.XLOOKUP('Admin Input Uncertainty'!W5,'Dev Likert Scale Possibilities'!$A$2:$A$7,'Dev Likert Scale Possibilities'!$B$2:$B$7)</f>
        <v>0</v>
      </c>
      <c r="X5" s="75">
        <f>_xlfn.XLOOKUP('Admin Input Uncertainty'!X5,'Dev Likert Scale Possibilities'!$A$2:$A$7,'Dev Likert Scale Possibilities'!$B$2:$B$7)</f>
        <v>0</v>
      </c>
      <c r="Y5" s="75">
        <f>_xlfn.XLOOKUP('Admin Input Uncertainty'!Y5,'Dev Likert Scale Possibilities'!$A$2:$A$7,'Dev Likert Scale Possibilities'!$B$2:$B$7)</f>
        <v>0</v>
      </c>
      <c r="Z5" s="75">
        <f>_xlfn.XLOOKUP('Admin Input Uncertainty'!Z5,'Dev Likert Scale Possibilities'!$A$2:$A$7,'Dev Likert Scale Possibilities'!$B$2:$B$7)</f>
        <v>0</v>
      </c>
      <c r="AA5" s="75">
        <f>_xlfn.XLOOKUP('Admin Input Uncertainty'!AA5,'Dev Likert Scale Possibilities'!$A$2:$A$7,'Dev Likert Scale Possibilities'!$B$2:$B$7)</f>
        <v>0</v>
      </c>
      <c r="AB5" s="75">
        <f>_xlfn.XLOOKUP('Admin Input Uncertainty'!AB5,'Dev Likert Scale Possibilities'!$A$2:$A$7,'Dev Likert Scale Possibilities'!$B$2:$B$7)</f>
        <v>0</v>
      </c>
      <c r="AC5" s="75">
        <f>_xlfn.XLOOKUP('Admin Input Uncertainty'!AC5,'Dev Likert Scale Possibilities'!$A$2:$A$7,'Dev Likert Scale Possibilities'!$B$2:$B$7)</f>
        <v>0</v>
      </c>
      <c r="AD5" s="75">
        <f>_xlfn.XLOOKUP('Admin Input Uncertainty'!AD5,'Dev Likert Scale Possibilities'!$A$2:$A$7,'Dev Likert Scale Possibilities'!$B$2:$B$7)</f>
        <v>0</v>
      </c>
      <c r="AE5" s="75">
        <f>_xlfn.XLOOKUP('Admin Input Uncertainty'!AE5,'Dev Likert Scale Possibilities'!$A$2:$A$7,'Dev Likert Scale Possibilities'!$B$2:$B$7)</f>
        <v>0</v>
      </c>
      <c r="AF5" s="75">
        <f>_xlfn.XLOOKUP('Admin Input Uncertainty'!AF5,'Dev Likert Scale Possibilities'!$A$2:$A$7,'Dev Likert Scale Possibilities'!$B$2:$B$7)</f>
        <v>0</v>
      </c>
      <c r="AG5" s="75">
        <f>_xlfn.XLOOKUP('Admin Input Uncertainty'!AG5,'Dev Likert Scale Possibilities'!$A$2:$A$7,'Dev Likert Scale Possibilities'!$B$2:$B$7)</f>
        <v>0</v>
      </c>
      <c r="AH5" s="75">
        <f>_xlfn.XLOOKUP('Admin Input Uncertainty'!AH5,'Dev Likert Scale Possibilities'!$A$2:$A$7,'Dev Likert Scale Possibilities'!$B$2:$B$7)</f>
        <v>0</v>
      </c>
      <c r="AI5" s="75">
        <f>_xlfn.XLOOKUP('Admin Input Uncertainty'!AI5,'Dev Likert Scale Possibilities'!$A$2:$A$7,'Dev Likert Scale Possibilities'!$B$2:$B$7)</f>
        <v>0</v>
      </c>
      <c r="AJ5" s="75">
        <f>_xlfn.XLOOKUP('Admin Input Uncertainty'!AJ5,'Dev Likert Scale Possibilities'!$A$2:$A$7,'Dev Likert Scale Possibilities'!$B$2:$B$7)</f>
        <v>0</v>
      </c>
      <c r="AK5" s="75">
        <f>_xlfn.XLOOKUP('Admin Input Uncertainty'!AK5,'Dev Likert Scale Possibilities'!$A$2:$A$7,'Dev Likert Scale Possibilities'!$B$2:$B$7)</f>
        <v>0</v>
      </c>
      <c r="AL5" s="75">
        <f>_xlfn.XLOOKUP('Admin Input Uncertainty'!AL5,'Dev Likert Scale Possibilities'!$A$2:$A$7,'Dev Likert Scale Possibilities'!$B$2:$B$7)</f>
        <v>0</v>
      </c>
      <c r="AM5" s="75">
        <f>_xlfn.XLOOKUP('Admin Input Uncertainty'!AM5,'Dev Likert Scale Possibilities'!$A$2:$A$7,'Dev Likert Scale Possibilities'!$B$2:$B$7)</f>
        <v>0</v>
      </c>
      <c r="AN5" s="75">
        <f>_xlfn.XLOOKUP('Admin Input Uncertainty'!AN5,'Dev Likert Scale Possibilities'!$A$2:$A$7,'Dev Likert Scale Possibilities'!$B$2:$B$7)</f>
        <v>0</v>
      </c>
      <c r="AO5" s="75">
        <f>_xlfn.XLOOKUP('Admin Input Uncertainty'!AO5,'Dev Likert Scale Possibilities'!$A$2:$A$7,'Dev Likert Scale Possibilities'!$B$2:$B$7)</f>
        <v>0</v>
      </c>
      <c r="AP5" s="75">
        <f>_xlfn.XLOOKUP('Admin Input Uncertainty'!AP5,'Dev Likert Scale Possibilities'!$A$2:$A$7,'Dev Likert Scale Possibilities'!$B$2:$B$7)</f>
        <v>0</v>
      </c>
    </row>
    <row r="6" spans="1:42" ht="30" thickTop="1" thickBot="1" x14ac:dyDescent="0.35">
      <c r="A6" s="23" t="str">
        <f>'Admin Input Uncertainty'!A6</f>
        <v>Question_5</v>
      </c>
      <c r="B6" s="23" t="str">
        <f>'Admin Input Uncertainty'!B6</f>
        <v>Is the area used as important shipping area?</v>
      </c>
      <c r="C6" s="75">
        <f>_xlfn.XLOOKUP('Admin Input Uncertainty'!C6,'Dev Likert Scale Possibilities'!$A$2:$A$7,'Dev Likert Scale Possibilities'!$B$2:$B$7)</f>
        <v>5</v>
      </c>
      <c r="D6" s="75">
        <f>_xlfn.XLOOKUP('Admin Input Uncertainty'!D6,'Dev Likert Scale Possibilities'!$A$2:$A$7,'Dev Likert Scale Possibilities'!$B$2:$B$7)</f>
        <v>4</v>
      </c>
      <c r="E6" s="75">
        <f>_xlfn.XLOOKUP('Admin Input Uncertainty'!E6,'Dev Likert Scale Possibilities'!$A$2:$A$7,'Dev Likert Scale Possibilities'!$B$2:$B$7)</f>
        <v>3</v>
      </c>
      <c r="F6" s="75">
        <f>_xlfn.XLOOKUP('Admin Input Uncertainty'!F6,'Dev Likert Scale Possibilities'!$A$2:$A$7,'Dev Likert Scale Possibilities'!$B$2:$B$7)</f>
        <v>5</v>
      </c>
      <c r="G6" s="75">
        <f>_xlfn.XLOOKUP('Admin Input Uncertainty'!G6,'Dev Likert Scale Possibilities'!$A$2:$A$7,'Dev Likert Scale Possibilities'!$B$2:$B$7)</f>
        <v>1</v>
      </c>
      <c r="H6" s="75">
        <f>_xlfn.XLOOKUP('Admin Input Uncertainty'!H6,'Dev Likert Scale Possibilities'!$A$2:$A$7,'Dev Likert Scale Possibilities'!$B$2:$B$7)</f>
        <v>0</v>
      </c>
      <c r="I6" s="75">
        <f>_xlfn.XLOOKUP('Admin Input Uncertainty'!I6,'Dev Likert Scale Possibilities'!$A$2:$A$7,'Dev Likert Scale Possibilities'!$B$2:$B$7)</f>
        <v>0</v>
      </c>
      <c r="J6" s="75">
        <f>_xlfn.XLOOKUP('Admin Input Uncertainty'!J6,'Dev Likert Scale Possibilities'!$A$2:$A$7,'Dev Likert Scale Possibilities'!$B$2:$B$7)</f>
        <v>0</v>
      </c>
      <c r="K6" s="75">
        <f>_xlfn.XLOOKUP('Admin Input Uncertainty'!K6,'Dev Likert Scale Possibilities'!$A$2:$A$7,'Dev Likert Scale Possibilities'!$B$2:$B$7)</f>
        <v>0</v>
      </c>
      <c r="L6" s="75">
        <f>_xlfn.XLOOKUP('Admin Input Uncertainty'!L6,'Dev Likert Scale Possibilities'!$A$2:$A$7,'Dev Likert Scale Possibilities'!$B$2:$B$7)</f>
        <v>0</v>
      </c>
      <c r="M6" s="75">
        <f>_xlfn.XLOOKUP('Admin Input Uncertainty'!M6,'Dev Likert Scale Possibilities'!$A$2:$A$7,'Dev Likert Scale Possibilities'!$B$2:$B$7)</f>
        <v>0</v>
      </c>
      <c r="N6" s="75">
        <f>_xlfn.XLOOKUP('Admin Input Uncertainty'!N6,'Dev Likert Scale Possibilities'!$A$2:$A$7,'Dev Likert Scale Possibilities'!$B$2:$B$7)</f>
        <v>0</v>
      </c>
      <c r="O6" s="75">
        <f>_xlfn.XLOOKUP('Admin Input Uncertainty'!O6,'Dev Likert Scale Possibilities'!$A$2:$A$7,'Dev Likert Scale Possibilities'!$B$2:$B$7)</f>
        <v>0</v>
      </c>
      <c r="P6" s="75">
        <f>_xlfn.XLOOKUP('Admin Input Uncertainty'!P6,'Dev Likert Scale Possibilities'!$A$2:$A$7,'Dev Likert Scale Possibilities'!$B$2:$B$7)</f>
        <v>0</v>
      </c>
      <c r="Q6" s="75">
        <f>_xlfn.XLOOKUP('Admin Input Uncertainty'!Q6,'Dev Likert Scale Possibilities'!$A$2:$A$7,'Dev Likert Scale Possibilities'!$B$2:$B$7)</f>
        <v>0</v>
      </c>
      <c r="R6" s="75">
        <f>_xlfn.XLOOKUP('Admin Input Uncertainty'!R6,'Dev Likert Scale Possibilities'!$A$2:$A$7,'Dev Likert Scale Possibilities'!$B$2:$B$7)</f>
        <v>0</v>
      </c>
      <c r="S6" s="75">
        <f>_xlfn.XLOOKUP('Admin Input Uncertainty'!S6,'Dev Likert Scale Possibilities'!$A$2:$A$7,'Dev Likert Scale Possibilities'!$B$2:$B$7)</f>
        <v>0</v>
      </c>
      <c r="T6" s="75">
        <f>_xlfn.XLOOKUP('Admin Input Uncertainty'!T6,'Dev Likert Scale Possibilities'!$A$2:$A$7,'Dev Likert Scale Possibilities'!$B$2:$B$7)</f>
        <v>0</v>
      </c>
      <c r="U6" s="75">
        <f>_xlfn.XLOOKUP('Admin Input Uncertainty'!U6,'Dev Likert Scale Possibilities'!$A$2:$A$7,'Dev Likert Scale Possibilities'!$B$2:$B$7)</f>
        <v>0</v>
      </c>
      <c r="V6" s="75">
        <f>_xlfn.XLOOKUP('Admin Input Uncertainty'!V6,'Dev Likert Scale Possibilities'!$A$2:$A$7,'Dev Likert Scale Possibilities'!$B$2:$B$7)</f>
        <v>0</v>
      </c>
      <c r="W6" s="75">
        <f>_xlfn.XLOOKUP('Admin Input Uncertainty'!W6,'Dev Likert Scale Possibilities'!$A$2:$A$7,'Dev Likert Scale Possibilities'!$B$2:$B$7)</f>
        <v>0</v>
      </c>
      <c r="X6" s="75">
        <f>_xlfn.XLOOKUP('Admin Input Uncertainty'!X6,'Dev Likert Scale Possibilities'!$A$2:$A$7,'Dev Likert Scale Possibilities'!$B$2:$B$7)</f>
        <v>0</v>
      </c>
      <c r="Y6" s="75">
        <f>_xlfn.XLOOKUP('Admin Input Uncertainty'!Y6,'Dev Likert Scale Possibilities'!$A$2:$A$7,'Dev Likert Scale Possibilities'!$B$2:$B$7)</f>
        <v>0</v>
      </c>
      <c r="Z6" s="75">
        <f>_xlfn.XLOOKUP('Admin Input Uncertainty'!Z6,'Dev Likert Scale Possibilities'!$A$2:$A$7,'Dev Likert Scale Possibilities'!$B$2:$B$7)</f>
        <v>0</v>
      </c>
      <c r="AA6" s="75">
        <f>_xlfn.XLOOKUP('Admin Input Uncertainty'!AA6,'Dev Likert Scale Possibilities'!$A$2:$A$7,'Dev Likert Scale Possibilities'!$B$2:$B$7)</f>
        <v>0</v>
      </c>
      <c r="AB6" s="75">
        <f>_xlfn.XLOOKUP('Admin Input Uncertainty'!AB6,'Dev Likert Scale Possibilities'!$A$2:$A$7,'Dev Likert Scale Possibilities'!$B$2:$B$7)</f>
        <v>0</v>
      </c>
      <c r="AC6" s="75">
        <f>_xlfn.XLOOKUP('Admin Input Uncertainty'!AC6,'Dev Likert Scale Possibilities'!$A$2:$A$7,'Dev Likert Scale Possibilities'!$B$2:$B$7)</f>
        <v>0</v>
      </c>
      <c r="AD6" s="75">
        <f>_xlfn.XLOOKUP('Admin Input Uncertainty'!AD6,'Dev Likert Scale Possibilities'!$A$2:$A$7,'Dev Likert Scale Possibilities'!$B$2:$B$7)</f>
        <v>0</v>
      </c>
      <c r="AE6" s="75">
        <f>_xlfn.XLOOKUP('Admin Input Uncertainty'!AE6,'Dev Likert Scale Possibilities'!$A$2:$A$7,'Dev Likert Scale Possibilities'!$B$2:$B$7)</f>
        <v>0</v>
      </c>
      <c r="AF6" s="75">
        <f>_xlfn.XLOOKUP('Admin Input Uncertainty'!AF6,'Dev Likert Scale Possibilities'!$A$2:$A$7,'Dev Likert Scale Possibilities'!$B$2:$B$7)</f>
        <v>0</v>
      </c>
      <c r="AG6" s="75">
        <f>_xlfn.XLOOKUP('Admin Input Uncertainty'!AG6,'Dev Likert Scale Possibilities'!$A$2:$A$7,'Dev Likert Scale Possibilities'!$B$2:$B$7)</f>
        <v>0</v>
      </c>
      <c r="AH6" s="75">
        <f>_xlfn.XLOOKUP('Admin Input Uncertainty'!AH6,'Dev Likert Scale Possibilities'!$A$2:$A$7,'Dev Likert Scale Possibilities'!$B$2:$B$7)</f>
        <v>0</v>
      </c>
      <c r="AI6" s="75">
        <f>_xlfn.XLOOKUP('Admin Input Uncertainty'!AI6,'Dev Likert Scale Possibilities'!$A$2:$A$7,'Dev Likert Scale Possibilities'!$B$2:$B$7)</f>
        <v>0</v>
      </c>
      <c r="AJ6" s="75">
        <f>_xlfn.XLOOKUP('Admin Input Uncertainty'!AJ6,'Dev Likert Scale Possibilities'!$A$2:$A$7,'Dev Likert Scale Possibilities'!$B$2:$B$7)</f>
        <v>0</v>
      </c>
      <c r="AK6" s="75">
        <f>_xlfn.XLOOKUP('Admin Input Uncertainty'!AK6,'Dev Likert Scale Possibilities'!$A$2:$A$7,'Dev Likert Scale Possibilities'!$B$2:$B$7)</f>
        <v>0</v>
      </c>
      <c r="AL6" s="75">
        <f>_xlfn.XLOOKUP('Admin Input Uncertainty'!AL6,'Dev Likert Scale Possibilities'!$A$2:$A$7,'Dev Likert Scale Possibilities'!$B$2:$B$7)</f>
        <v>0</v>
      </c>
      <c r="AM6" s="75">
        <f>_xlfn.XLOOKUP('Admin Input Uncertainty'!AM6,'Dev Likert Scale Possibilities'!$A$2:$A$7,'Dev Likert Scale Possibilities'!$B$2:$B$7)</f>
        <v>0</v>
      </c>
      <c r="AN6" s="75">
        <f>_xlfn.XLOOKUP('Admin Input Uncertainty'!AN6,'Dev Likert Scale Possibilities'!$A$2:$A$7,'Dev Likert Scale Possibilities'!$B$2:$B$7)</f>
        <v>0</v>
      </c>
      <c r="AO6" s="75">
        <f>_xlfn.XLOOKUP('Admin Input Uncertainty'!AO6,'Dev Likert Scale Possibilities'!$A$2:$A$7,'Dev Likert Scale Possibilities'!$B$2:$B$7)</f>
        <v>0</v>
      </c>
      <c r="AP6" s="75">
        <f>_xlfn.XLOOKUP('Admin Input Uncertainty'!AP6,'Dev Likert Scale Possibilities'!$A$2:$A$7,'Dev Likert Scale Possibilities'!$B$2:$B$7)</f>
        <v>0</v>
      </c>
    </row>
    <row r="7" spans="1:42" ht="30" thickTop="1" thickBot="1" x14ac:dyDescent="0.35">
      <c r="A7" s="23" t="str">
        <f>'Admin Input Uncertainty'!A7</f>
        <v>Question_6</v>
      </c>
      <c r="B7" s="23" t="str">
        <f>'Admin Input Uncertainty'!B7</f>
        <v>Is the area know for strong primary production?</v>
      </c>
      <c r="C7" s="75">
        <f>_xlfn.XLOOKUP('Admin Input Uncertainty'!C7,'Dev Likert Scale Possibilities'!$A$2:$A$7,'Dev Likert Scale Possibilities'!$B$2:$B$7)</f>
        <v>3</v>
      </c>
      <c r="D7" s="75">
        <f>_xlfn.XLOOKUP('Admin Input Uncertainty'!D7,'Dev Likert Scale Possibilities'!$A$2:$A$7,'Dev Likert Scale Possibilities'!$B$2:$B$7)</f>
        <v>3</v>
      </c>
      <c r="E7" s="75">
        <f>_xlfn.XLOOKUP('Admin Input Uncertainty'!E7,'Dev Likert Scale Possibilities'!$A$2:$A$7,'Dev Likert Scale Possibilities'!$B$2:$B$7)</f>
        <v>3</v>
      </c>
      <c r="F7" s="75">
        <f>_xlfn.XLOOKUP('Admin Input Uncertainty'!F7,'Dev Likert Scale Possibilities'!$A$2:$A$7,'Dev Likert Scale Possibilities'!$B$2:$B$7)</f>
        <v>5</v>
      </c>
      <c r="G7" s="75">
        <f>_xlfn.XLOOKUP('Admin Input Uncertainty'!G7,'Dev Likert Scale Possibilities'!$A$2:$A$7,'Dev Likert Scale Possibilities'!$B$2:$B$7)</f>
        <v>1</v>
      </c>
      <c r="H7" s="75">
        <f>_xlfn.XLOOKUP('Admin Input Uncertainty'!H7,'Dev Likert Scale Possibilities'!$A$2:$A$7,'Dev Likert Scale Possibilities'!$B$2:$B$7)</f>
        <v>0</v>
      </c>
      <c r="I7" s="75">
        <f>_xlfn.XLOOKUP('Admin Input Uncertainty'!I7,'Dev Likert Scale Possibilities'!$A$2:$A$7,'Dev Likert Scale Possibilities'!$B$2:$B$7)</f>
        <v>0</v>
      </c>
      <c r="J7" s="75">
        <f>_xlfn.XLOOKUP('Admin Input Uncertainty'!J7,'Dev Likert Scale Possibilities'!$A$2:$A$7,'Dev Likert Scale Possibilities'!$B$2:$B$7)</f>
        <v>0</v>
      </c>
      <c r="K7" s="75">
        <f>_xlfn.XLOOKUP('Admin Input Uncertainty'!K7,'Dev Likert Scale Possibilities'!$A$2:$A$7,'Dev Likert Scale Possibilities'!$B$2:$B$7)</f>
        <v>0</v>
      </c>
      <c r="L7" s="75">
        <f>_xlfn.XLOOKUP('Admin Input Uncertainty'!L7,'Dev Likert Scale Possibilities'!$A$2:$A$7,'Dev Likert Scale Possibilities'!$B$2:$B$7)</f>
        <v>0</v>
      </c>
      <c r="M7" s="75">
        <f>_xlfn.XLOOKUP('Admin Input Uncertainty'!M7,'Dev Likert Scale Possibilities'!$A$2:$A$7,'Dev Likert Scale Possibilities'!$B$2:$B$7)</f>
        <v>0</v>
      </c>
      <c r="N7" s="75">
        <f>_xlfn.XLOOKUP('Admin Input Uncertainty'!N7,'Dev Likert Scale Possibilities'!$A$2:$A$7,'Dev Likert Scale Possibilities'!$B$2:$B$7)</f>
        <v>0</v>
      </c>
      <c r="O7" s="75">
        <f>_xlfn.XLOOKUP('Admin Input Uncertainty'!O7,'Dev Likert Scale Possibilities'!$A$2:$A$7,'Dev Likert Scale Possibilities'!$B$2:$B$7)</f>
        <v>0</v>
      </c>
      <c r="P7" s="75">
        <f>_xlfn.XLOOKUP('Admin Input Uncertainty'!P7,'Dev Likert Scale Possibilities'!$A$2:$A$7,'Dev Likert Scale Possibilities'!$B$2:$B$7)</f>
        <v>0</v>
      </c>
      <c r="Q7" s="75">
        <f>_xlfn.XLOOKUP('Admin Input Uncertainty'!Q7,'Dev Likert Scale Possibilities'!$A$2:$A$7,'Dev Likert Scale Possibilities'!$B$2:$B$7)</f>
        <v>0</v>
      </c>
      <c r="R7" s="75">
        <f>_xlfn.XLOOKUP('Admin Input Uncertainty'!R7,'Dev Likert Scale Possibilities'!$A$2:$A$7,'Dev Likert Scale Possibilities'!$B$2:$B$7)</f>
        <v>0</v>
      </c>
      <c r="S7" s="75">
        <f>_xlfn.XLOOKUP('Admin Input Uncertainty'!S7,'Dev Likert Scale Possibilities'!$A$2:$A$7,'Dev Likert Scale Possibilities'!$B$2:$B$7)</f>
        <v>0</v>
      </c>
      <c r="T7" s="75">
        <f>_xlfn.XLOOKUP('Admin Input Uncertainty'!T7,'Dev Likert Scale Possibilities'!$A$2:$A$7,'Dev Likert Scale Possibilities'!$B$2:$B$7)</f>
        <v>0</v>
      </c>
      <c r="U7" s="75">
        <f>_xlfn.XLOOKUP('Admin Input Uncertainty'!U7,'Dev Likert Scale Possibilities'!$A$2:$A$7,'Dev Likert Scale Possibilities'!$B$2:$B$7)</f>
        <v>0</v>
      </c>
      <c r="V7" s="75">
        <f>_xlfn.XLOOKUP('Admin Input Uncertainty'!V7,'Dev Likert Scale Possibilities'!$A$2:$A$7,'Dev Likert Scale Possibilities'!$B$2:$B$7)</f>
        <v>0</v>
      </c>
      <c r="W7" s="75">
        <f>_xlfn.XLOOKUP('Admin Input Uncertainty'!W7,'Dev Likert Scale Possibilities'!$A$2:$A$7,'Dev Likert Scale Possibilities'!$B$2:$B$7)</f>
        <v>0</v>
      </c>
      <c r="X7" s="75">
        <f>_xlfn.XLOOKUP('Admin Input Uncertainty'!X7,'Dev Likert Scale Possibilities'!$A$2:$A$7,'Dev Likert Scale Possibilities'!$B$2:$B$7)</f>
        <v>0</v>
      </c>
      <c r="Y7" s="75">
        <f>_xlfn.XLOOKUP('Admin Input Uncertainty'!Y7,'Dev Likert Scale Possibilities'!$A$2:$A$7,'Dev Likert Scale Possibilities'!$B$2:$B$7)</f>
        <v>0</v>
      </c>
      <c r="Z7" s="75">
        <f>_xlfn.XLOOKUP('Admin Input Uncertainty'!Z7,'Dev Likert Scale Possibilities'!$A$2:$A$7,'Dev Likert Scale Possibilities'!$B$2:$B$7)</f>
        <v>0</v>
      </c>
      <c r="AA7" s="75">
        <f>_xlfn.XLOOKUP('Admin Input Uncertainty'!AA7,'Dev Likert Scale Possibilities'!$A$2:$A$7,'Dev Likert Scale Possibilities'!$B$2:$B$7)</f>
        <v>0</v>
      </c>
      <c r="AB7" s="75">
        <f>_xlfn.XLOOKUP('Admin Input Uncertainty'!AB7,'Dev Likert Scale Possibilities'!$A$2:$A$7,'Dev Likert Scale Possibilities'!$B$2:$B$7)</f>
        <v>0</v>
      </c>
      <c r="AC7" s="75">
        <f>_xlfn.XLOOKUP('Admin Input Uncertainty'!AC7,'Dev Likert Scale Possibilities'!$A$2:$A$7,'Dev Likert Scale Possibilities'!$B$2:$B$7)</f>
        <v>0</v>
      </c>
      <c r="AD7" s="75">
        <f>_xlfn.XLOOKUP('Admin Input Uncertainty'!AD7,'Dev Likert Scale Possibilities'!$A$2:$A$7,'Dev Likert Scale Possibilities'!$B$2:$B$7)</f>
        <v>0</v>
      </c>
      <c r="AE7" s="75">
        <f>_xlfn.XLOOKUP('Admin Input Uncertainty'!AE7,'Dev Likert Scale Possibilities'!$A$2:$A$7,'Dev Likert Scale Possibilities'!$B$2:$B$7)</f>
        <v>0</v>
      </c>
      <c r="AF7" s="75">
        <f>_xlfn.XLOOKUP('Admin Input Uncertainty'!AF7,'Dev Likert Scale Possibilities'!$A$2:$A$7,'Dev Likert Scale Possibilities'!$B$2:$B$7)</f>
        <v>0</v>
      </c>
      <c r="AG7" s="75">
        <f>_xlfn.XLOOKUP('Admin Input Uncertainty'!AG7,'Dev Likert Scale Possibilities'!$A$2:$A$7,'Dev Likert Scale Possibilities'!$B$2:$B$7)</f>
        <v>0</v>
      </c>
      <c r="AH7" s="75">
        <f>_xlfn.XLOOKUP('Admin Input Uncertainty'!AH7,'Dev Likert Scale Possibilities'!$A$2:$A$7,'Dev Likert Scale Possibilities'!$B$2:$B$7)</f>
        <v>0</v>
      </c>
      <c r="AI7" s="75">
        <f>_xlfn.XLOOKUP('Admin Input Uncertainty'!AI7,'Dev Likert Scale Possibilities'!$A$2:$A$7,'Dev Likert Scale Possibilities'!$B$2:$B$7)</f>
        <v>0</v>
      </c>
      <c r="AJ7" s="75">
        <f>_xlfn.XLOOKUP('Admin Input Uncertainty'!AJ7,'Dev Likert Scale Possibilities'!$A$2:$A$7,'Dev Likert Scale Possibilities'!$B$2:$B$7)</f>
        <v>0</v>
      </c>
      <c r="AK7" s="75">
        <f>_xlfn.XLOOKUP('Admin Input Uncertainty'!AK7,'Dev Likert Scale Possibilities'!$A$2:$A$7,'Dev Likert Scale Possibilities'!$B$2:$B$7)</f>
        <v>0</v>
      </c>
      <c r="AL7" s="75">
        <f>_xlfn.XLOOKUP('Admin Input Uncertainty'!AL7,'Dev Likert Scale Possibilities'!$A$2:$A$7,'Dev Likert Scale Possibilities'!$B$2:$B$7)</f>
        <v>0</v>
      </c>
      <c r="AM7" s="75">
        <f>_xlfn.XLOOKUP('Admin Input Uncertainty'!AM7,'Dev Likert Scale Possibilities'!$A$2:$A$7,'Dev Likert Scale Possibilities'!$B$2:$B$7)</f>
        <v>0</v>
      </c>
      <c r="AN7" s="75">
        <f>_xlfn.XLOOKUP('Admin Input Uncertainty'!AN7,'Dev Likert Scale Possibilities'!$A$2:$A$7,'Dev Likert Scale Possibilities'!$B$2:$B$7)</f>
        <v>0</v>
      </c>
      <c r="AO7" s="75">
        <f>_xlfn.XLOOKUP('Admin Input Uncertainty'!AO7,'Dev Likert Scale Possibilities'!$A$2:$A$7,'Dev Likert Scale Possibilities'!$B$2:$B$7)</f>
        <v>0</v>
      </c>
      <c r="AP7" s="75">
        <f>_xlfn.XLOOKUP('Admin Input Uncertainty'!AP7,'Dev Likert Scale Possibilities'!$A$2:$A$7,'Dev Likert Scale Possibilities'!$B$2:$B$7)</f>
        <v>0</v>
      </c>
    </row>
    <row r="8" spans="1:42" ht="15.6" thickTop="1" thickBot="1" x14ac:dyDescent="0.35">
      <c r="A8" s="23" t="str">
        <f>'Admin Input Uncertainty'!A8</f>
        <v>Question_7</v>
      </c>
      <c r="B8" s="23" t="str">
        <f>'Admin Input Uncertainty'!B8</f>
        <v>Question 7</v>
      </c>
      <c r="C8" s="75">
        <f>_xlfn.XLOOKUP('Admin Input Uncertainty'!C8,'Dev Likert Scale Possibilities'!$A$2:$A$7,'Dev Likert Scale Possibilities'!$B$2:$B$7)</f>
        <v>0</v>
      </c>
      <c r="D8" s="75">
        <f>_xlfn.XLOOKUP('Admin Input Uncertainty'!D8,'Dev Likert Scale Possibilities'!$A$2:$A$7,'Dev Likert Scale Possibilities'!$B$2:$B$7)</f>
        <v>0</v>
      </c>
      <c r="E8" s="75">
        <f>_xlfn.XLOOKUP('Admin Input Uncertainty'!E8,'Dev Likert Scale Possibilities'!$A$2:$A$7,'Dev Likert Scale Possibilities'!$B$2:$B$7)</f>
        <v>5</v>
      </c>
      <c r="F8" s="75">
        <f>_xlfn.XLOOKUP('Admin Input Uncertainty'!F8,'Dev Likert Scale Possibilities'!$A$2:$A$7,'Dev Likert Scale Possibilities'!$B$2:$B$7)</f>
        <v>5</v>
      </c>
      <c r="G8" s="75">
        <f>_xlfn.XLOOKUP('Admin Input Uncertainty'!G8,'Dev Likert Scale Possibilities'!$A$2:$A$7,'Dev Likert Scale Possibilities'!$B$2:$B$7)</f>
        <v>1</v>
      </c>
      <c r="H8" s="75">
        <f>_xlfn.XLOOKUP('Admin Input Uncertainty'!H8,'Dev Likert Scale Possibilities'!$A$2:$A$7,'Dev Likert Scale Possibilities'!$B$2:$B$7)</f>
        <v>0</v>
      </c>
      <c r="I8" s="75">
        <f>_xlfn.XLOOKUP('Admin Input Uncertainty'!I8,'Dev Likert Scale Possibilities'!$A$2:$A$7,'Dev Likert Scale Possibilities'!$B$2:$B$7)</f>
        <v>0</v>
      </c>
      <c r="J8" s="75">
        <f>_xlfn.XLOOKUP('Admin Input Uncertainty'!J8,'Dev Likert Scale Possibilities'!$A$2:$A$7,'Dev Likert Scale Possibilities'!$B$2:$B$7)</f>
        <v>0</v>
      </c>
      <c r="K8" s="75">
        <f>_xlfn.XLOOKUP('Admin Input Uncertainty'!K8,'Dev Likert Scale Possibilities'!$A$2:$A$7,'Dev Likert Scale Possibilities'!$B$2:$B$7)</f>
        <v>0</v>
      </c>
      <c r="L8" s="75">
        <f>_xlfn.XLOOKUP('Admin Input Uncertainty'!L8,'Dev Likert Scale Possibilities'!$A$2:$A$7,'Dev Likert Scale Possibilities'!$B$2:$B$7)</f>
        <v>0</v>
      </c>
      <c r="M8" s="75">
        <f>_xlfn.XLOOKUP('Admin Input Uncertainty'!M8,'Dev Likert Scale Possibilities'!$A$2:$A$7,'Dev Likert Scale Possibilities'!$B$2:$B$7)</f>
        <v>0</v>
      </c>
      <c r="N8" s="75">
        <f>_xlfn.XLOOKUP('Admin Input Uncertainty'!N8,'Dev Likert Scale Possibilities'!$A$2:$A$7,'Dev Likert Scale Possibilities'!$B$2:$B$7)</f>
        <v>0</v>
      </c>
      <c r="O8" s="75">
        <f>_xlfn.XLOOKUP('Admin Input Uncertainty'!O8,'Dev Likert Scale Possibilities'!$A$2:$A$7,'Dev Likert Scale Possibilities'!$B$2:$B$7)</f>
        <v>0</v>
      </c>
      <c r="P8" s="75">
        <f>_xlfn.XLOOKUP('Admin Input Uncertainty'!P8,'Dev Likert Scale Possibilities'!$A$2:$A$7,'Dev Likert Scale Possibilities'!$B$2:$B$7)</f>
        <v>0</v>
      </c>
      <c r="Q8" s="75">
        <f>_xlfn.XLOOKUP('Admin Input Uncertainty'!Q8,'Dev Likert Scale Possibilities'!$A$2:$A$7,'Dev Likert Scale Possibilities'!$B$2:$B$7)</f>
        <v>0</v>
      </c>
      <c r="R8" s="75">
        <f>_xlfn.XLOOKUP('Admin Input Uncertainty'!R8,'Dev Likert Scale Possibilities'!$A$2:$A$7,'Dev Likert Scale Possibilities'!$B$2:$B$7)</f>
        <v>0</v>
      </c>
      <c r="S8" s="75">
        <f>_xlfn.XLOOKUP('Admin Input Uncertainty'!S8,'Dev Likert Scale Possibilities'!$A$2:$A$7,'Dev Likert Scale Possibilities'!$B$2:$B$7)</f>
        <v>0</v>
      </c>
      <c r="T8" s="75">
        <f>_xlfn.XLOOKUP('Admin Input Uncertainty'!T8,'Dev Likert Scale Possibilities'!$A$2:$A$7,'Dev Likert Scale Possibilities'!$B$2:$B$7)</f>
        <v>0</v>
      </c>
      <c r="U8" s="75">
        <f>_xlfn.XLOOKUP('Admin Input Uncertainty'!U8,'Dev Likert Scale Possibilities'!$A$2:$A$7,'Dev Likert Scale Possibilities'!$B$2:$B$7)</f>
        <v>0</v>
      </c>
      <c r="V8" s="75">
        <f>_xlfn.XLOOKUP('Admin Input Uncertainty'!V8,'Dev Likert Scale Possibilities'!$A$2:$A$7,'Dev Likert Scale Possibilities'!$B$2:$B$7)</f>
        <v>0</v>
      </c>
      <c r="W8" s="75">
        <f>_xlfn.XLOOKUP('Admin Input Uncertainty'!W8,'Dev Likert Scale Possibilities'!$A$2:$A$7,'Dev Likert Scale Possibilities'!$B$2:$B$7)</f>
        <v>0</v>
      </c>
      <c r="X8" s="75">
        <f>_xlfn.XLOOKUP('Admin Input Uncertainty'!X8,'Dev Likert Scale Possibilities'!$A$2:$A$7,'Dev Likert Scale Possibilities'!$B$2:$B$7)</f>
        <v>0</v>
      </c>
      <c r="Y8" s="75">
        <f>_xlfn.XLOOKUP('Admin Input Uncertainty'!Y8,'Dev Likert Scale Possibilities'!$A$2:$A$7,'Dev Likert Scale Possibilities'!$B$2:$B$7)</f>
        <v>0</v>
      </c>
      <c r="Z8" s="75">
        <f>_xlfn.XLOOKUP('Admin Input Uncertainty'!Z8,'Dev Likert Scale Possibilities'!$A$2:$A$7,'Dev Likert Scale Possibilities'!$B$2:$B$7)</f>
        <v>0</v>
      </c>
      <c r="AA8" s="75">
        <f>_xlfn.XLOOKUP('Admin Input Uncertainty'!AA8,'Dev Likert Scale Possibilities'!$A$2:$A$7,'Dev Likert Scale Possibilities'!$B$2:$B$7)</f>
        <v>0</v>
      </c>
      <c r="AB8" s="75">
        <f>_xlfn.XLOOKUP('Admin Input Uncertainty'!AB8,'Dev Likert Scale Possibilities'!$A$2:$A$7,'Dev Likert Scale Possibilities'!$B$2:$B$7)</f>
        <v>0</v>
      </c>
      <c r="AC8" s="75">
        <f>_xlfn.XLOOKUP('Admin Input Uncertainty'!AC8,'Dev Likert Scale Possibilities'!$A$2:$A$7,'Dev Likert Scale Possibilities'!$B$2:$B$7)</f>
        <v>0</v>
      </c>
      <c r="AD8" s="75">
        <f>_xlfn.XLOOKUP('Admin Input Uncertainty'!AD8,'Dev Likert Scale Possibilities'!$A$2:$A$7,'Dev Likert Scale Possibilities'!$B$2:$B$7)</f>
        <v>0</v>
      </c>
      <c r="AE8" s="75">
        <f>_xlfn.XLOOKUP('Admin Input Uncertainty'!AE8,'Dev Likert Scale Possibilities'!$A$2:$A$7,'Dev Likert Scale Possibilities'!$B$2:$B$7)</f>
        <v>0</v>
      </c>
      <c r="AF8" s="75">
        <f>_xlfn.XLOOKUP('Admin Input Uncertainty'!AF8,'Dev Likert Scale Possibilities'!$A$2:$A$7,'Dev Likert Scale Possibilities'!$B$2:$B$7)</f>
        <v>0</v>
      </c>
      <c r="AG8" s="75">
        <f>_xlfn.XLOOKUP('Admin Input Uncertainty'!AG8,'Dev Likert Scale Possibilities'!$A$2:$A$7,'Dev Likert Scale Possibilities'!$B$2:$B$7)</f>
        <v>0</v>
      </c>
      <c r="AH8" s="75">
        <f>_xlfn.XLOOKUP('Admin Input Uncertainty'!AH8,'Dev Likert Scale Possibilities'!$A$2:$A$7,'Dev Likert Scale Possibilities'!$B$2:$B$7)</f>
        <v>0</v>
      </c>
      <c r="AI8" s="75">
        <f>_xlfn.XLOOKUP('Admin Input Uncertainty'!AI8,'Dev Likert Scale Possibilities'!$A$2:$A$7,'Dev Likert Scale Possibilities'!$B$2:$B$7)</f>
        <v>0</v>
      </c>
      <c r="AJ8" s="75">
        <f>_xlfn.XLOOKUP('Admin Input Uncertainty'!AJ8,'Dev Likert Scale Possibilities'!$A$2:$A$7,'Dev Likert Scale Possibilities'!$B$2:$B$7)</f>
        <v>0</v>
      </c>
      <c r="AK8" s="75">
        <f>_xlfn.XLOOKUP('Admin Input Uncertainty'!AK8,'Dev Likert Scale Possibilities'!$A$2:$A$7,'Dev Likert Scale Possibilities'!$B$2:$B$7)</f>
        <v>0</v>
      </c>
      <c r="AL8" s="75">
        <f>_xlfn.XLOOKUP('Admin Input Uncertainty'!AL8,'Dev Likert Scale Possibilities'!$A$2:$A$7,'Dev Likert Scale Possibilities'!$B$2:$B$7)</f>
        <v>0</v>
      </c>
      <c r="AM8" s="75">
        <f>_xlfn.XLOOKUP('Admin Input Uncertainty'!AM8,'Dev Likert Scale Possibilities'!$A$2:$A$7,'Dev Likert Scale Possibilities'!$B$2:$B$7)</f>
        <v>0</v>
      </c>
      <c r="AN8" s="75">
        <f>_xlfn.XLOOKUP('Admin Input Uncertainty'!AN8,'Dev Likert Scale Possibilities'!$A$2:$A$7,'Dev Likert Scale Possibilities'!$B$2:$B$7)</f>
        <v>0</v>
      </c>
      <c r="AO8" s="75">
        <f>_xlfn.XLOOKUP('Admin Input Uncertainty'!AO8,'Dev Likert Scale Possibilities'!$A$2:$A$7,'Dev Likert Scale Possibilities'!$B$2:$B$7)</f>
        <v>0</v>
      </c>
      <c r="AP8" s="75">
        <f>_xlfn.XLOOKUP('Admin Input Uncertainty'!AP8,'Dev Likert Scale Possibilities'!$A$2:$A$7,'Dev Likert Scale Possibilities'!$B$2:$B$7)</f>
        <v>0</v>
      </c>
    </row>
    <row r="9" spans="1:42" ht="15.6" thickTop="1" thickBot="1" x14ac:dyDescent="0.35">
      <c r="A9" s="23" t="str">
        <f>'Admin Input Uncertainty'!A9</f>
        <v>Question_8</v>
      </c>
      <c r="B9" s="23" t="str">
        <f>'Admin Input Uncertainty'!B9</f>
        <v>Question 8</v>
      </c>
      <c r="C9" s="75">
        <f>_xlfn.XLOOKUP('Admin Input Uncertainty'!C9,'Dev Likert Scale Possibilities'!$A$2:$A$7,'Dev Likert Scale Possibilities'!$B$2:$B$7)</f>
        <v>0</v>
      </c>
      <c r="D9" s="75">
        <f>_xlfn.XLOOKUP('Admin Input Uncertainty'!D9,'Dev Likert Scale Possibilities'!$A$2:$A$7,'Dev Likert Scale Possibilities'!$B$2:$B$7)</f>
        <v>0</v>
      </c>
      <c r="E9" s="75">
        <f>_xlfn.XLOOKUP('Admin Input Uncertainty'!E9,'Dev Likert Scale Possibilities'!$A$2:$A$7,'Dev Likert Scale Possibilities'!$B$2:$B$7)</f>
        <v>0</v>
      </c>
      <c r="F9" s="75">
        <f>_xlfn.XLOOKUP('Admin Input Uncertainty'!F9,'Dev Likert Scale Possibilities'!$A$2:$A$7,'Dev Likert Scale Possibilities'!$B$2:$B$7)</f>
        <v>0</v>
      </c>
      <c r="G9" s="75">
        <f>_xlfn.XLOOKUP('Admin Input Uncertainty'!G9,'Dev Likert Scale Possibilities'!$A$2:$A$7,'Dev Likert Scale Possibilities'!$B$2:$B$7)</f>
        <v>0</v>
      </c>
      <c r="H9" s="75">
        <f>_xlfn.XLOOKUP('Admin Input Uncertainty'!H9,'Dev Likert Scale Possibilities'!$A$2:$A$7,'Dev Likert Scale Possibilities'!$B$2:$B$7)</f>
        <v>0</v>
      </c>
      <c r="I9" s="75">
        <f>_xlfn.XLOOKUP('Admin Input Uncertainty'!I9,'Dev Likert Scale Possibilities'!$A$2:$A$7,'Dev Likert Scale Possibilities'!$B$2:$B$7)</f>
        <v>0</v>
      </c>
      <c r="J9" s="75">
        <f>_xlfn.XLOOKUP('Admin Input Uncertainty'!J9,'Dev Likert Scale Possibilities'!$A$2:$A$7,'Dev Likert Scale Possibilities'!$B$2:$B$7)</f>
        <v>0</v>
      </c>
      <c r="K9" s="75">
        <f>_xlfn.XLOOKUP('Admin Input Uncertainty'!K9,'Dev Likert Scale Possibilities'!$A$2:$A$7,'Dev Likert Scale Possibilities'!$B$2:$B$7)</f>
        <v>0</v>
      </c>
      <c r="L9" s="75">
        <f>_xlfn.XLOOKUP('Admin Input Uncertainty'!L9,'Dev Likert Scale Possibilities'!$A$2:$A$7,'Dev Likert Scale Possibilities'!$B$2:$B$7)</f>
        <v>0</v>
      </c>
      <c r="M9" s="75">
        <f>_xlfn.XLOOKUP('Admin Input Uncertainty'!M9,'Dev Likert Scale Possibilities'!$A$2:$A$7,'Dev Likert Scale Possibilities'!$B$2:$B$7)</f>
        <v>0</v>
      </c>
      <c r="N9" s="75">
        <f>_xlfn.XLOOKUP('Admin Input Uncertainty'!N9,'Dev Likert Scale Possibilities'!$A$2:$A$7,'Dev Likert Scale Possibilities'!$B$2:$B$7)</f>
        <v>0</v>
      </c>
      <c r="O9" s="75">
        <f>_xlfn.XLOOKUP('Admin Input Uncertainty'!O9,'Dev Likert Scale Possibilities'!$A$2:$A$7,'Dev Likert Scale Possibilities'!$B$2:$B$7)</f>
        <v>0</v>
      </c>
      <c r="P9" s="75">
        <f>_xlfn.XLOOKUP('Admin Input Uncertainty'!P9,'Dev Likert Scale Possibilities'!$A$2:$A$7,'Dev Likert Scale Possibilities'!$B$2:$B$7)</f>
        <v>0</v>
      </c>
      <c r="Q9" s="75">
        <f>_xlfn.XLOOKUP('Admin Input Uncertainty'!Q9,'Dev Likert Scale Possibilities'!$A$2:$A$7,'Dev Likert Scale Possibilities'!$B$2:$B$7)</f>
        <v>0</v>
      </c>
      <c r="R9" s="75">
        <f>_xlfn.XLOOKUP('Admin Input Uncertainty'!R9,'Dev Likert Scale Possibilities'!$A$2:$A$7,'Dev Likert Scale Possibilities'!$B$2:$B$7)</f>
        <v>0</v>
      </c>
      <c r="S9" s="75">
        <f>_xlfn.XLOOKUP('Admin Input Uncertainty'!S9,'Dev Likert Scale Possibilities'!$A$2:$A$7,'Dev Likert Scale Possibilities'!$B$2:$B$7)</f>
        <v>0</v>
      </c>
      <c r="T9" s="75">
        <f>_xlfn.XLOOKUP('Admin Input Uncertainty'!T9,'Dev Likert Scale Possibilities'!$A$2:$A$7,'Dev Likert Scale Possibilities'!$B$2:$B$7)</f>
        <v>0</v>
      </c>
      <c r="U9" s="75">
        <f>_xlfn.XLOOKUP('Admin Input Uncertainty'!U9,'Dev Likert Scale Possibilities'!$A$2:$A$7,'Dev Likert Scale Possibilities'!$B$2:$B$7)</f>
        <v>0</v>
      </c>
      <c r="V9" s="75">
        <f>_xlfn.XLOOKUP('Admin Input Uncertainty'!V9,'Dev Likert Scale Possibilities'!$A$2:$A$7,'Dev Likert Scale Possibilities'!$B$2:$B$7)</f>
        <v>0</v>
      </c>
      <c r="W9" s="75">
        <f>_xlfn.XLOOKUP('Admin Input Uncertainty'!W9,'Dev Likert Scale Possibilities'!$A$2:$A$7,'Dev Likert Scale Possibilities'!$B$2:$B$7)</f>
        <v>0</v>
      </c>
      <c r="X9" s="75">
        <f>_xlfn.XLOOKUP('Admin Input Uncertainty'!X9,'Dev Likert Scale Possibilities'!$A$2:$A$7,'Dev Likert Scale Possibilities'!$B$2:$B$7)</f>
        <v>0</v>
      </c>
      <c r="Y9" s="75">
        <f>_xlfn.XLOOKUP('Admin Input Uncertainty'!Y9,'Dev Likert Scale Possibilities'!$A$2:$A$7,'Dev Likert Scale Possibilities'!$B$2:$B$7)</f>
        <v>0</v>
      </c>
      <c r="Z9" s="75">
        <f>_xlfn.XLOOKUP('Admin Input Uncertainty'!Z9,'Dev Likert Scale Possibilities'!$A$2:$A$7,'Dev Likert Scale Possibilities'!$B$2:$B$7)</f>
        <v>0</v>
      </c>
      <c r="AA9" s="75">
        <f>_xlfn.XLOOKUP('Admin Input Uncertainty'!AA9,'Dev Likert Scale Possibilities'!$A$2:$A$7,'Dev Likert Scale Possibilities'!$B$2:$B$7)</f>
        <v>0</v>
      </c>
      <c r="AB9" s="75">
        <f>_xlfn.XLOOKUP('Admin Input Uncertainty'!AB9,'Dev Likert Scale Possibilities'!$A$2:$A$7,'Dev Likert Scale Possibilities'!$B$2:$B$7)</f>
        <v>0</v>
      </c>
      <c r="AC9" s="75">
        <f>_xlfn.XLOOKUP('Admin Input Uncertainty'!AC9,'Dev Likert Scale Possibilities'!$A$2:$A$7,'Dev Likert Scale Possibilities'!$B$2:$B$7)</f>
        <v>0</v>
      </c>
      <c r="AD9" s="75">
        <f>_xlfn.XLOOKUP('Admin Input Uncertainty'!AD9,'Dev Likert Scale Possibilities'!$A$2:$A$7,'Dev Likert Scale Possibilities'!$B$2:$B$7)</f>
        <v>0</v>
      </c>
      <c r="AE9" s="75">
        <f>_xlfn.XLOOKUP('Admin Input Uncertainty'!AE9,'Dev Likert Scale Possibilities'!$A$2:$A$7,'Dev Likert Scale Possibilities'!$B$2:$B$7)</f>
        <v>0</v>
      </c>
      <c r="AF9" s="75">
        <f>_xlfn.XLOOKUP('Admin Input Uncertainty'!AF9,'Dev Likert Scale Possibilities'!$A$2:$A$7,'Dev Likert Scale Possibilities'!$B$2:$B$7)</f>
        <v>0</v>
      </c>
      <c r="AG9" s="75">
        <f>_xlfn.XLOOKUP('Admin Input Uncertainty'!AG9,'Dev Likert Scale Possibilities'!$A$2:$A$7,'Dev Likert Scale Possibilities'!$B$2:$B$7)</f>
        <v>0</v>
      </c>
      <c r="AH9" s="75">
        <f>_xlfn.XLOOKUP('Admin Input Uncertainty'!AH9,'Dev Likert Scale Possibilities'!$A$2:$A$7,'Dev Likert Scale Possibilities'!$B$2:$B$7)</f>
        <v>0</v>
      </c>
      <c r="AI9" s="75">
        <f>_xlfn.XLOOKUP('Admin Input Uncertainty'!AI9,'Dev Likert Scale Possibilities'!$A$2:$A$7,'Dev Likert Scale Possibilities'!$B$2:$B$7)</f>
        <v>0</v>
      </c>
      <c r="AJ9" s="75">
        <f>_xlfn.XLOOKUP('Admin Input Uncertainty'!AJ9,'Dev Likert Scale Possibilities'!$A$2:$A$7,'Dev Likert Scale Possibilities'!$B$2:$B$7)</f>
        <v>0</v>
      </c>
      <c r="AK9" s="75">
        <f>_xlfn.XLOOKUP('Admin Input Uncertainty'!AK9,'Dev Likert Scale Possibilities'!$A$2:$A$7,'Dev Likert Scale Possibilities'!$B$2:$B$7)</f>
        <v>0</v>
      </c>
      <c r="AL9" s="75">
        <f>_xlfn.XLOOKUP('Admin Input Uncertainty'!AL9,'Dev Likert Scale Possibilities'!$A$2:$A$7,'Dev Likert Scale Possibilities'!$B$2:$B$7)</f>
        <v>0</v>
      </c>
      <c r="AM9" s="75">
        <f>_xlfn.XLOOKUP('Admin Input Uncertainty'!AM9,'Dev Likert Scale Possibilities'!$A$2:$A$7,'Dev Likert Scale Possibilities'!$B$2:$B$7)</f>
        <v>0</v>
      </c>
      <c r="AN9" s="75">
        <f>_xlfn.XLOOKUP('Admin Input Uncertainty'!AN9,'Dev Likert Scale Possibilities'!$A$2:$A$7,'Dev Likert Scale Possibilities'!$B$2:$B$7)</f>
        <v>0</v>
      </c>
      <c r="AO9" s="75">
        <f>_xlfn.XLOOKUP('Admin Input Uncertainty'!AO9,'Dev Likert Scale Possibilities'!$A$2:$A$7,'Dev Likert Scale Possibilities'!$B$2:$B$7)</f>
        <v>0</v>
      </c>
      <c r="AP9" s="75">
        <f>_xlfn.XLOOKUP('Admin Input Uncertainty'!AP9,'Dev Likert Scale Possibilities'!$A$2:$A$7,'Dev Likert Scale Possibilities'!$B$2:$B$7)</f>
        <v>0</v>
      </c>
    </row>
    <row r="10" spans="1:42" ht="15.6" thickTop="1" thickBot="1" x14ac:dyDescent="0.35">
      <c r="A10" s="23" t="str">
        <f>'Admin Input Uncertainty'!A10</f>
        <v>Question_9</v>
      </c>
      <c r="B10" s="23" t="str">
        <f>'Admin Input Uncertainty'!B10</f>
        <v>Question 9</v>
      </c>
      <c r="C10" s="75">
        <f>_xlfn.XLOOKUP('Admin Input Uncertainty'!C10,'Dev Likert Scale Possibilities'!$A$2:$A$7,'Dev Likert Scale Possibilities'!$B$2:$B$7)</f>
        <v>0</v>
      </c>
      <c r="D10" s="75">
        <f>_xlfn.XLOOKUP('Admin Input Uncertainty'!D10,'Dev Likert Scale Possibilities'!$A$2:$A$7,'Dev Likert Scale Possibilities'!$B$2:$B$7)</f>
        <v>0</v>
      </c>
      <c r="E10" s="75">
        <f>_xlfn.XLOOKUP('Admin Input Uncertainty'!E10,'Dev Likert Scale Possibilities'!$A$2:$A$7,'Dev Likert Scale Possibilities'!$B$2:$B$7)</f>
        <v>0</v>
      </c>
      <c r="F10" s="75">
        <f>_xlfn.XLOOKUP('Admin Input Uncertainty'!F10,'Dev Likert Scale Possibilities'!$A$2:$A$7,'Dev Likert Scale Possibilities'!$B$2:$B$7)</f>
        <v>0</v>
      </c>
      <c r="G10" s="75">
        <f>_xlfn.XLOOKUP('Admin Input Uncertainty'!G10,'Dev Likert Scale Possibilities'!$A$2:$A$7,'Dev Likert Scale Possibilities'!$B$2:$B$7)</f>
        <v>0</v>
      </c>
      <c r="H10" s="75">
        <f>_xlfn.XLOOKUP('Admin Input Uncertainty'!H10,'Dev Likert Scale Possibilities'!$A$2:$A$7,'Dev Likert Scale Possibilities'!$B$2:$B$7)</f>
        <v>0</v>
      </c>
      <c r="I10" s="75">
        <f>_xlfn.XLOOKUP('Admin Input Uncertainty'!I10,'Dev Likert Scale Possibilities'!$A$2:$A$7,'Dev Likert Scale Possibilities'!$B$2:$B$7)</f>
        <v>0</v>
      </c>
      <c r="J10" s="75">
        <f>_xlfn.XLOOKUP('Admin Input Uncertainty'!J10,'Dev Likert Scale Possibilities'!$A$2:$A$7,'Dev Likert Scale Possibilities'!$B$2:$B$7)</f>
        <v>0</v>
      </c>
      <c r="K10" s="75">
        <f>_xlfn.XLOOKUP('Admin Input Uncertainty'!K10,'Dev Likert Scale Possibilities'!$A$2:$A$7,'Dev Likert Scale Possibilities'!$B$2:$B$7)</f>
        <v>0</v>
      </c>
      <c r="L10" s="75">
        <f>_xlfn.XLOOKUP('Admin Input Uncertainty'!L10,'Dev Likert Scale Possibilities'!$A$2:$A$7,'Dev Likert Scale Possibilities'!$B$2:$B$7)</f>
        <v>0</v>
      </c>
      <c r="M10" s="75">
        <f>_xlfn.XLOOKUP('Admin Input Uncertainty'!M10,'Dev Likert Scale Possibilities'!$A$2:$A$7,'Dev Likert Scale Possibilities'!$B$2:$B$7)</f>
        <v>0</v>
      </c>
      <c r="N10" s="75">
        <f>_xlfn.XLOOKUP('Admin Input Uncertainty'!N10,'Dev Likert Scale Possibilities'!$A$2:$A$7,'Dev Likert Scale Possibilities'!$B$2:$B$7)</f>
        <v>0</v>
      </c>
      <c r="O10" s="75">
        <f>_xlfn.XLOOKUP('Admin Input Uncertainty'!O10,'Dev Likert Scale Possibilities'!$A$2:$A$7,'Dev Likert Scale Possibilities'!$B$2:$B$7)</f>
        <v>0</v>
      </c>
      <c r="P10" s="75">
        <f>_xlfn.XLOOKUP('Admin Input Uncertainty'!P10,'Dev Likert Scale Possibilities'!$A$2:$A$7,'Dev Likert Scale Possibilities'!$B$2:$B$7)</f>
        <v>0</v>
      </c>
      <c r="Q10" s="75">
        <f>_xlfn.XLOOKUP('Admin Input Uncertainty'!Q10,'Dev Likert Scale Possibilities'!$A$2:$A$7,'Dev Likert Scale Possibilities'!$B$2:$B$7)</f>
        <v>0</v>
      </c>
      <c r="R10" s="75">
        <f>_xlfn.XLOOKUP('Admin Input Uncertainty'!R10,'Dev Likert Scale Possibilities'!$A$2:$A$7,'Dev Likert Scale Possibilities'!$B$2:$B$7)</f>
        <v>0</v>
      </c>
      <c r="S10" s="75">
        <f>_xlfn.XLOOKUP('Admin Input Uncertainty'!S10,'Dev Likert Scale Possibilities'!$A$2:$A$7,'Dev Likert Scale Possibilities'!$B$2:$B$7)</f>
        <v>0</v>
      </c>
      <c r="T10" s="75">
        <f>_xlfn.XLOOKUP('Admin Input Uncertainty'!T10,'Dev Likert Scale Possibilities'!$A$2:$A$7,'Dev Likert Scale Possibilities'!$B$2:$B$7)</f>
        <v>0</v>
      </c>
      <c r="U10" s="75">
        <f>_xlfn.XLOOKUP('Admin Input Uncertainty'!U10,'Dev Likert Scale Possibilities'!$A$2:$A$7,'Dev Likert Scale Possibilities'!$B$2:$B$7)</f>
        <v>0</v>
      </c>
      <c r="V10" s="75">
        <f>_xlfn.XLOOKUP('Admin Input Uncertainty'!V10,'Dev Likert Scale Possibilities'!$A$2:$A$7,'Dev Likert Scale Possibilities'!$B$2:$B$7)</f>
        <v>0</v>
      </c>
      <c r="W10" s="75">
        <f>_xlfn.XLOOKUP('Admin Input Uncertainty'!W10,'Dev Likert Scale Possibilities'!$A$2:$A$7,'Dev Likert Scale Possibilities'!$B$2:$B$7)</f>
        <v>0</v>
      </c>
      <c r="X10" s="75">
        <f>_xlfn.XLOOKUP('Admin Input Uncertainty'!X10,'Dev Likert Scale Possibilities'!$A$2:$A$7,'Dev Likert Scale Possibilities'!$B$2:$B$7)</f>
        <v>0</v>
      </c>
      <c r="Y10" s="75">
        <f>_xlfn.XLOOKUP('Admin Input Uncertainty'!Y10,'Dev Likert Scale Possibilities'!$A$2:$A$7,'Dev Likert Scale Possibilities'!$B$2:$B$7)</f>
        <v>0</v>
      </c>
      <c r="Z10" s="75">
        <f>_xlfn.XLOOKUP('Admin Input Uncertainty'!Z10,'Dev Likert Scale Possibilities'!$A$2:$A$7,'Dev Likert Scale Possibilities'!$B$2:$B$7)</f>
        <v>0</v>
      </c>
      <c r="AA10" s="75">
        <f>_xlfn.XLOOKUP('Admin Input Uncertainty'!AA10,'Dev Likert Scale Possibilities'!$A$2:$A$7,'Dev Likert Scale Possibilities'!$B$2:$B$7)</f>
        <v>0</v>
      </c>
      <c r="AB10" s="75">
        <f>_xlfn.XLOOKUP('Admin Input Uncertainty'!AB10,'Dev Likert Scale Possibilities'!$A$2:$A$7,'Dev Likert Scale Possibilities'!$B$2:$B$7)</f>
        <v>0</v>
      </c>
      <c r="AC10" s="75">
        <f>_xlfn.XLOOKUP('Admin Input Uncertainty'!AC10,'Dev Likert Scale Possibilities'!$A$2:$A$7,'Dev Likert Scale Possibilities'!$B$2:$B$7)</f>
        <v>0</v>
      </c>
      <c r="AD10" s="75">
        <f>_xlfn.XLOOKUP('Admin Input Uncertainty'!AD10,'Dev Likert Scale Possibilities'!$A$2:$A$7,'Dev Likert Scale Possibilities'!$B$2:$B$7)</f>
        <v>0</v>
      </c>
      <c r="AE10" s="75">
        <f>_xlfn.XLOOKUP('Admin Input Uncertainty'!AE10,'Dev Likert Scale Possibilities'!$A$2:$A$7,'Dev Likert Scale Possibilities'!$B$2:$B$7)</f>
        <v>0</v>
      </c>
      <c r="AF10" s="75">
        <f>_xlfn.XLOOKUP('Admin Input Uncertainty'!AF10,'Dev Likert Scale Possibilities'!$A$2:$A$7,'Dev Likert Scale Possibilities'!$B$2:$B$7)</f>
        <v>0</v>
      </c>
      <c r="AG10" s="75">
        <f>_xlfn.XLOOKUP('Admin Input Uncertainty'!AG10,'Dev Likert Scale Possibilities'!$A$2:$A$7,'Dev Likert Scale Possibilities'!$B$2:$B$7)</f>
        <v>0</v>
      </c>
      <c r="AH10" s="75">
        <f>_xlfn.XLOOKUP('Admin Input Uncertainty'!AH10,'Dev Likert Scale Possibilities'!$A$2:$A$7,'Dev Likert Scale Possibilities'!$B$2:$B$7)</f>
        <v>0</v>
      </c>
      <c r="AI10" s="75">
        <f>_xlfn.XLOOKUP('Admin Input Uncertainty'!AI10,'Dev Likert Scale Possibilities'!$A$2:$A$7,'Dev Likert Scale Possibilities'!$B$2:$B$7)</f>
        <v>0</v>
      </c>
      <c r="AJ10" s="75">
        <f>_xlfn.XLOOKUP('Admin Input Uncertainty'!AJ10,'Dev Likert Scale Possibilities'!$A$2:$A$7,'Dev Likert Scale Possibilities'!$B$2:$B$7)</f>
        <v>0</v>
      </c>
      <c r="AK10" s="75">
        <f>_xlfn.XLOOKUP('Admin Input Uncertainty'!AK10,'Dev Likert Scale Possibilities'!$A$2:$A$7,'Dev Likert Scale Possibilities'!$B$2:$B$7)</f>
        <v>0</v>
      </c>
      <c r="AL10" s="75">
        <f>_xlfn.XLOOKUP('Admin Input Uncertainty'!AL10,'Dev Likert Scale Possibilities'!$A$2:$A$7,'Dev Likert Scale Possibilities'!$B$2:$B$7)</f>
        <v>0</v>
      </c>
      <c r="AM10" s="75">
        <f>_xlfn.XLOOKUP('Admin Input Uncertainty'!AM10,'Dev Likert Scale Possibilities'!$A$2:$A$7,'Dev Likert Scale Possibilities'!$B$2:$B$7)</f>
        <v>0</v>
      </c>
      <c r="AN10" s="75">
        <f>_xlfn.XLOOKUP('Admin Input Uncertainty'!AN10,'Dev Likert Scale Possibilities'!$A$2:$A$7,'Dev Likert Scale Possibilities'!$B$2:$B$7)</f>
        <v>0</v>
      </c>
      <c r="AO10" s="75">
        <f>_xlfn.XLOOKUP('Admin Input Uncertainty'!AO10,'Dev Likert Scale Possibilities'!$A$2:$A$7,'Dev Likert Scale Possibilities'!$B$2:$B$7)</f>
        <v>0</v>
      </c>
      <c r="AP10" s="75">
        <f>_xlfn.XLOOKUP('Admin Input Uncertainty'!AP10,'Dev Likert Scale Possibilities'!$A$2:$A$7,'Dev Likert Scale Possibilities'!$B$2:$B$7)</f>
        <v>0</v>
      </c>
    </row>
    <row r="11" spans="1:42" ht="15.6" thickTop="1" thickBot="1" x14ac:dyDescent="0.35">
      <c r="A11" s="23" t="str">
        <f>'Admin Input Uncertainty'!A11</f>
        <v>Question_10</v>
      </c>
      <c r="B11" s="23" t="str">
        <f>'Admin Input Uncertainty'!B11</f>
        <v>Question 10</v>
      </c>
      <c r="C11" s="75">
        <f>_xlfn.XLOOKUP('Admin Input Uncertainty'!C11,'Dev Likert Scale Possibilities'!$A$2:$A$7,'Dev Likert Scale Possibilities'!$B$2:$B$7)</f>
        <v>0</v>
      </c>
      <c r="D11" s="75">
        <f>_xlfn.XLOOKUP('Admin Input Uncertainty'!D11,'Dev Likert Scale Possibilities'!$A$2:$A$7,'Dev Likert Scale Possibilities'!$B$2:$B$7)</f>
        <v>0</v>
      </c>
      <c r="E11" s="75">
        <f>_xlfn.XLOOKUP('Admin Input Uncertainty'!E11,'Dev Likert Scale Possibilities'!$A$2:$A$7,'Dev Likert Scale Possibilities'!$B$2:$B$7)</f>
        <v>0</v>
      </c>
      <c r="F11" s="75">
        <f>_xlfn.XLOOKUP('Admin Input Uncertainty'!F11,'Dev Likert Scale Possibilities'!$A$2:$A$7,'Dev Likert Scale Possibilities'!$B$2:$B$7)</f>
        <v>0</v>
      </c>
      <c r="G11" s="75">
        <f>_xlfn.XLOOKUP('Admin Input Uncertainty'!G11,'Dev Likert Scale Possibilities'!$A$2:$A$7,'Dev Likert Scale Possibilities'!$B$2:$B$7)</f>
        <v>0</v>
      </c>
      <c r="H11" s="75">
        <f>_xlfn.XLOOKUP('Admin Input Uncertainty'!H11,'Dev Likert Scale Possibilities'!$A$2:$A$7,'Dev Likert Scale Possibilities'!$B$2:$B$7)</f>
        <v>0</v>
      </c>
      <c r="I11" s="75">
        <f>_xlfn.XLOOKUP('Admin Input Uncertainty'!I11,'Dev Likert Scale Possibilities'!$A$2:$A$7,'Dev Likert Scale Possibilities'!$B$2:$B$7)</f>
        <v>0</v>
      </c>
      <c r="J11" s="75">
        <f>_xlfn.XLOOKUP('Admin Input Uncertainty'!J11,'Dev Likert Scale Possibilities'!$A$2:$A$7,'Dev Likert Scale Possibilities'!$B$2:$B$7)</f>
        <v>0</v>
      </c>
      <c r="K11" s="75">
        <f>_xlfn.XLOOKUP('Admin Input Uncertainty'!K11,'Dev Likert Scale Possibilities'!$A$2:$A$7,'Dev Likert Scale Possibilities'!$B$2:$B$7)</f>
        <v>0</v>
      </c>
      <c r="L11" s="75">
        <f>_xlfn.XLOOKUP('Admin Input Uncertainty'!L11,'Dev Likert Scale Possibilities'!$A$2:$A$7,'Dev Likert Scale Possibilities'!$B$2:$B$7)</f>
        <v>0</v>
      </c>
      <c r="M11" s="75">
        <f>_xlfn.XLOOKUP('Admin Input Uncertainty'!M11,'Dev Likert Scale Possibilities'!$A$2:$A$7,'Dev Likert Scale Possibilities'!$B$2:$B$7)</f>
        <v>0</v>
      </c>
      <c r="N11" s="75">
        <f>_xlfn.XLOOKUP('Admin Input Uncertainty'!N11,'Dev Likert Scale Possibilities'!$A$2:$A$7,'Dev Likert Scale Possibilities'!$B$2:$B$7)</f>
        <v>0</v>
      </c>
      <c r="O11" s="75">
        <f>_xlfn.XLOOKUP('Admin Input Uncertainty'!O11,'Dev Likert Scale Possibilities'!$A$2:$A$7,'Dev Likert Scale Possibilities'!$B$2:$B$7)</f>
        <v>0</v>
      </c>
      <c r="P11" s="75">
        <f>_xlfn.XLOOKUP('Admin Input Uncertainty'!P11,'Dev Likert Scale Possibilities'!$A$2:$A$7,'Dev Likert Scale Possibilities'!$B$2:$B$7)</f>
        <v>0</v>
      </c>
      <c r="Q11" s="75">
        <f>_xlfn.XLOOKUP('Admin Input Uncertainty'!Q11,'Dev Likert Scale Possibilities'!$A$2:$A$7,'Dev Likert Scale Possibilities'!$B$2:$B$7)</f>
        <v>0</v>
      </c>
      <c r="R11" s="75">
        <f>_xlfn.XLOOKUP('Admin Input Uncertainty'!R11,'Dev Likert Scale Possibilities'!$A$2:$A$7,'Dev Likert Scale Possibilities'!$B$2:$B$7)</f>
        <v>0</v>
      </c>
      <c r="S11" s="75">
        <f>_xlfn.XLOOKUP('Admin Input Uncertainty'!S11,'Dev Likert Scale Possibilities'!$A$2:$A$7,'Dev Likert Scale Possibilities'!$B$2:$B$7)</f>
        <v>0</v>
      </c>
      <c r="T11" s="75">
        <f>_xlfn.XLOOKUP('Admin Input Uncertainty'!T11,'Dev Likert Scale Possibilities'!$A$2:$A$7,'Dev Likert Scale Possibilities'!$B$2:$B$7)</f>
        <v>0</v>
      </c>
      <c r="U11" s="75">
        <f>_xlfn.XLOOKUP('Admin Input Uncertainty'!U11,'Dev Likert Scale Possibilities'!$A$2:$A$7,'Dev Likert Scale Possibilities'!$B$2:$B$7)</f>
        <v>0</v>
      </c>
      <c r="V11" s="75">
        <f>_xlfn.XLOOKUP('Admin Input Uncertainty'!V11,'Dev Likert Scale Possibilities'!$A$2:$A$7,'Dev Likert Scale Possibilities'!$B$2:$B$7)</f>
        <v>0</v>
      </c>
      <c r="W11" s="75">
        <f>_xlfn.XLOOKUP('Admin Input Uncertainty'!W11,'Dev Likert Scale Possibilities'!$A$2:$A$7,'Dev Likert Scale Possibilities'!$B$2:$B$7)</f>
        <v>0</v>
      </c>
      <c r="X11" s="75">
        <f>_xlfn.XLOOKUP('Admin Input Uncertainty'!X11,'Dev Likert Scale Possibilities'!$A$2:$A$7,'Dev Likert Scale Possibilities'!$B$2:$B$7)</f>
        <v>0</v>
      </c>
      <c r="Y11" s="75">
        <f>_xlfn.XLOOKUP('Admin Input Uncertainty'!Y11,'Dev Likert Scale Possibilities'!$A$2:$A$7,'Dev Likert Scale Possibilities'!$B$2:$B$7)</f>
        <v>0</v>
      </c>
      <c r="Z11" s="75">
        <f>_xlfn.XLOOKUP('Admin Input Uncertainty'!Z11,'Dev Likert Scale Possibilities'!$A$2:$A$7,'Dev Likert Scale Possibilities'!$B$2:$B$7)</f>
        <v>0</v>
      </c>
      <c r="AA11" s="75">
        <f>_xlfn.XLOOKUP('Admin Input Uncertainty'!AA11,'Dev Likert Scale Possibilities'!$A$2:$A$7,'Dev Likert Scale Possibilities'!$B$2:$B$7)</f>
        <v>0</v>
      </c>
      <c r="AB11" s="75">
        <f>_xlfn.XLOOKUP('Admin Input Uncertainty'!AB11,'Dev Likert Scale Possibilities'!$A$2:$A$7,'Dev Likert Scale Possibilities'!$B$2:$B$7)</f>
        <v>0</v>
      </c>
      <c r="AC11" s="75">
        <f>_xlfn.XLOOKUP('Admin Input Uncertainty'!AC11,'Dev Likert Scale Possibilities'!$A$2:$A$7,'Dev Likert Scale Possibilities'!$B$2:$B$7)</f>
        <v>0</v>
      </c>
      <c r="AD11" s="75">
        <f>_xlfn.XLOOKUP('Admin Input Uncertainty'!AD11,'Dev Likert Scale Possibilities'!$A$2:$A$7,'Dev Likert Scale Possibilities'!$B$2:$B$7)</f>
        <v>0</v>
      </c>
      <c r="AE11" s="75">
        <f>_xlfn.XLOOKUP('Admin Input Uncertainty'!AE11,'Dev Likert Scale Possibilities'!$A$2:$A$7,'Dev Likert Scale Possibilities'!$B$2:$B$7)</f>
        <v>0</v>
      </c>
      <c r="AF11" s="75">
        <f>_xlfn.XLOOKUP('Admin Input Uncertainty'!AF11,'Dev Likert Scale Possibilities'!$A$2:$A$7,'Dev Likert Scale Possibilities'!$B$2:$B$7)</f>
        <v>0</v>
      </c>
      <c r="AG11" s="75">
        <f>_xlfn.XLOOKUP('Admin Input Uncertainty'!AG11,'Dev Likert Scale Possibilities'!$A$2:$A$7,'Dev Likert Scale Possibilities'!$B$2:$B$7)</f>
        <v>0</v>
      </c>
      <c r="AH11" s="75">
        <f>_xlfn.XLOOKUP('Admin Input Uncertainty'!AH11,'Dev Likert Scale Possibilities'!$A$2:$A$7,'Dev Likert Scale Possibilities'!$B$2:$B$7)</f>
        <v>0</v>
      </c>
      <c r="AI11" s="75">
        <f>_xlfn.XLOOKUP('Admin Input Uncertainty'!AI11,'Dev Likert Scale Possibilities'!$A$2:$A$7,'Dev Likert Scale Possibilities'!$B$2:$B$7)</f>
        <v>0</v>
      </c>
      <c r="AJ11" s="75">
        <f>_xlfn.XLOOKUP('Admin Input Uncertainty'!AJ11,'Dev Likert Scale Possibilities'!$A$2:$A$7,'Dev Likert Scale Possibilities'!$B$2:$B$7)</f>
        <v>0</v>
      </c>
      <c r="AK11" s="75">
        <f>_xlfn.XLOOKUP('Admin Input Uncertainty'!AK11,'Dev Likert Scale Possibilities'!$A$2:$A$7,'Dev Likert Scale Possibilities'!$B$2:$B$7)</f>
        <v>0</v>
      </c>
      <c r="AL11" s="75">
        <f>_xlfn.XLOOKUP('Admin Input Uncertainty'!AL11,'Dev Likert Scale Possibilities'!$A$2:$A$7,'Dev Likert Scale Possibilities'!$B$2:$B$7)</f>
        <v>0</v>
      </c>
      <c r="AM11" s="75">
        <f>_xlfn.XLOOKUP('Admin Input Uncertainty'!AM11,'Dev Likert Scale Possibilities'!$A$2:$A$7,'Dev Likert Scale Possibilities'!$B$2:$B$7)</f>
        <v>0</v>
      </c>
      <c r="AN11" s="75">
        <f>_xlfn.XLOOKUP('Admin Input Uncertainty'!AN11,'Dev Likert Scale Possibilities'!$A$2:$A$7,'Dev Likert Scale Possibilities'!$B$2:$B$7)</f>
        <v>0</v>
      </c>
      <c r="AO11" s="75">
        <f>_xlfn.XLOOKUP('Admin Input Uncertainty'!AO11,'Dev Likert Scale Possibilities'!$A$2:$A$7,'Dev Likert Scale Possibilities'!$B$2:$B$7)</f>
        <v>0</v>
      </c>
      <c r="AP11" s="75">
        <f>_xlfn.XLOOKUP('Admin Input Uncertainty'!AP11,'Dev Likert Scale Possibilities'!$A$2:$A$7,'Dev Likert Scale Possibilities'!$B$2:$B$7)</f>
        <v>0</v>
      </c>
    </row>
    <row r="12" spans="1:42" ht="15.6" thickTop="1" thickBot="1" x14ac:dyDescent="0.35">
      <c r="A12" s="23" t="str">
        <f>'Admin Input Uncertainty'!A12</f>
        <v>Question_11</v>
      </c>
      <c r="B12" s="23" t="str">
        <f>'Admin Input Uncertainty'!B12</f>
        <v>Question 11</v>
      </c>
      <c r="C12" s="75">
        <f>_xlfn.XLOOKUP('Admin Input Uncertainty'!C12,'Dev Likert Scale Possibilities'!$A$2:$A$7,'Dev Likert Scale Possibilities'!$B$2:$B$7)</f>
        <v>0</v>
      </c>
      <c r="D12" s="75">
        <f>_xlfn.XLOOKUP('Admin Input Uncertainty'!D12,'Dev Likert Scale Possibilities'!$A$2:$A$7,'Dev Likert Scale Possibilities'!$B$2:$B$7)</f>
        <v>0</v>
      </c>
      <c r="E12" s="75">
        <f>_xlfn.XLOOKUP('Admin Input Uncertainty'!E12,'Dev Likert Scale Possibilities'!$A$2:$A$7,'Dev Likert Scale Possibilities'!$B$2:$B$7)</f>
        <v>0</v>
      </c>
      <c r="F12" s="75">
        <f>_xlfn.XLOOKUP('Admin Input Uncertainty'!F12,'Dev Likert Scale Possibilities'!$A$2:$A$7,'Dev Likert Scale Possibilities'!$B$2:$B$7)</f>
        <v>0</v>
      </c>
      <c r="G12" s="75">
        <f>_xlfn.XLOOKUP('Admin Input Uncertainty'!G12,'Dev Likert Scale Possibilities'!$A$2:$A$7,'Dev Likert Scale Possibilities'!$B$2:$B$7)</f>
        <v>0</v>
      </c>
      <c r="H12" s="75">
        <f>_xlfn.XLOOKUP('Admin Input Uncertainty'!H12,'Dev Likert Scale Possibilities'!$A$2:$A$7,'Dev Likert Scale Possibilities'!$B$2:$B$7)</f>
        <v>0</v>
      </c>
      <c r="I12" s="75">
        <f>_xlfn.XLOOKUP('Admin Input Uncertainty'!I12,'Dev Likert Scale Possibilities'!$A$2:$A$7,'Dev Likert Scale Possibilities'!$B$2:$B$7)</f>
        <v>0</v>
      </c>
      <c r="J12" s="75">
        <f>_xlfn.XLOOKUP('Admin Input Uncertainty'!J12,'Dev Likert Scale Possibilities'!$A$2:$A$7,'Dev Likert Scale Possibilities'!$B$2:$B$7)</f>
        <v>0</v>
      </c>
      <c r="K12" s="75">
        <f>_xlfn.XLOOKUP('Admin Input Uncertainty'!K12,'Dev Likert Scale Possibilities'!$A$2:$A$7,'Dev Likert Scale Possibilities'!$B$2:$B$7)</f>
        <v>0</v>
      </c>
      <c r="L12" s="75">
        <f>_xlfn.XLOOKUP('Admin Input Uncertainty'!L12,'Dev Likert Scale Possibilities'!$A$2:$A$7,'Dev Likert Scale Possibilities'!$B$2:$B$7)</f>
        <v>0</v>
      </c>
      <c r="M12" s="75">
        <f>_xlfn.XLOOKUP('Admin Input Uncertainty'!M12,'Dev Likert Scale Possibilities'!$A$2:$A$7,'Dev Likert Scale Possibilities'!$B$2:$B$7)</f>
        <v>0</v>
      </c>
      <c r="N12" s="75">
        <f>_xlfn.XLOOKUP('Admin Input Uncertainty'!N12,'Dev Likert Scale Possibilities'!$A$2:$A$7,'Dev Likert Scale Possibilities'!$B$2:$B$7)</f>
        <v>0</v>
      </c>
      <c r="O12" s="75">
        <f>_xlfn.XLOOKUP('Admin Input Uncertainty'!O12,'Dev Likert Scale Possibilities'!$A$2:$A$7,'Dev Likert Scale Possibilities'!$B$2:$B$7)</f>
        <v>0</v>
      </c>
      <c r="P12" s="75">
        <f>_xlfn.XLOOKUP('Admin Input Uncertainty'!P12,'Dev Likert Scale Possibilities'!$A$2:$A$7,'Dev Likert Scale Possibilities'!$B$2:$B$7)</f>
        <v>0</v>
      </c>
      <c r="Q12" s="75">
        <f>_xlfn.XLOOKUP('Admin Input Uncertainty'!Q12,'Dev Likert Scale Possibilities'!$A$2:$A$7,'Dev Likert Scale Possibilities'!$B$2:$B$7)</f>
        <v>0</v>
      </c>
      <c r="R12" s="75">
        <f>_xlfn.XLOOKUP('Admin Input Uncertainty'!R12,'Dev Likert Scale Possibilities'!$A$2:$A$7,'Dev Likert Scale Possibilities'!$B$2:$B$7)</f>
        <v>0</v>
      </c>
      <c r="S12" s="75">
        <f>_xlfn.XLOOKUP('Admin Input Uncertainty'!S12,'Dev Likert Scale Possibilities'!$A$2:$A$7,'Dev Likert Scale Possibilities'!$B$2:$B$7)</f>
        <v>0</v>
      </c>
      <c r="T12" s="75">
        <f>_xlfn.XLOOKUP('Admin Input Uncertainty'!T12,'Dev Likert Scale Possibilities'!$A$2:$A$7,'Dev Likert Scale Possibilities'!$B$2:$B$7)</f>
        <v>0</v>
      </c>
      <c r="U12" s="75">
        <f>_xlfn.XLOOKUP('Admin Input Uncertainty'!U12,'Dev Likert Scale Possibilities'!$A$2:$A$7,'Dev Likert Scale Possibilities'!$B$2:$B$7)</f>
        <v>0</v>
      </c>
      <c r="V12" s="75">
        <f>_xlfn.XLOOKUP('Admin Input Uncertainty'!V12,'Dev Likert Scale Possibilities'!$A$2:$A$7,'Dev Likert Scale Possibilities'!$B$2:$B$7)</f>
        <v>0</v>
      </c>
      <c r="W12" s="75">
        <f>_xlfn.XLOOKUP('Admin Input Uncertainty'!W12,'Dev Likert Scale Possibilities'!$A$2:$A$7,'Dev Likert Scale Possibilities'!$B$2:$B$7)</f>
        <v>0</v>
      </c>
      <c r="X12" s="75">
        <f>_xlfn.XLOOKUP('Admin Input Uncertainty'!X12,'Dev Likert Scale Possibilities'!$A$2:$A$7,'Dev Likert Scale Possibilities'!$B$2:$B$7)</f>
        <v>0</v>
      </c>
      <c r="Y12" s="75">
        <f>_xlfn.XLOOKUP('Admin Input Uncertainty'!Y12,'Dev Likert Scale Possibilities'!$A$2:$A$7,'Dev Likert Scale Possibilities'!$B$2:$B$7)</f>
        <v>0</v>
      </c>
      <c r="Z12" s="75">
        <f>_xlfn.XLOOKUP('Admin Input Uncertainty'!Z12,'Dev Likert Scale Possibilities'!$A$2:$A$7,'Dev Likert Scale Possibilities'!$B$2:$B$7)</f>
        <v>0</v>
      </c>
      <c r="AA12" s="75">
        <f>_xlfn.XLOOKUP('Admin Input Uncertainty'!AA12,'Dev Likert Scale Possibilities'!$A$2:$A$7,'Dev Likert Scale Possibilities'!$B$2:$B$7)</f>
        <v>0</v>
      </c>
      <c r="AB12" s="75">
        <f>_xlfn.XLOOKUP('Admin Input Uncertainty'!AB12,'Dev Likert Scale Possibilities'!$A$2:$A$7,'Dev Likert Scale Possibilities'!$B$2:$B$7)</f>
        <v>0</v>
      </c>
      <c r="AC12" s="75">
        <f>_xlfn.XLOOKUP('Admin Input Uncertainty'!AC12,'Dev Likert Scale Possibilities'!$A$2:$A$7,'Dev Likert Scale Possibilities'!$B$2:$B$7)</f>
        <v>0</v>
      </c>
      <c r="AD12" s="75">
        <f>_xlfn.XLOOKUP('Admin Input Uncertainty'!AD12,'Dev Likert Scale Possibilities'!$A$2:$A$7,'Dev Likert Scale Possibilities'!$B$2:$B$7)</f>
        <v>0</v>
      </c>
      <c r="AE12" s="75">
        <f>_xlfn.XLOOKUP('Admin Input Uncertainty'!AE12,'Dev Likert Scale Possibilities'!$A$2:$A$7,'Dev Likert Scale Possibilities'!$B$2:$B$7)</f>
        <v>0</v>
      </c>
      <c r="AF12" s="75">
        <f>_xlfn.XLOOKUP('Admin Input Uncertainty'!AF12,'Dev Likert Scale Possibilities'!$A$2:$A$7,'Dev Likert Scale Possibilities'!$B$2:$B$7)</f>
        <v>0</v>
      </c>
      <c r="AG12" s="75">
        <f>_xlfn.XLOOKUP('Admin Input Uncertainty'!AG12,'Dev Likert Scale Possibilities'!$A$2:$A$7,'Dev Likert Scale Possibilities'!$B$2:$B$7)</f>
        <v>0</v>
      </c>
      <c r="AH12" s="75">
        <f>_xlfn.XLOOKUP('Admin Input Uncertainty'!AH12,'Dev Likert Scale Possibilities'!$A$2:$A$7,'Dev Likert Scale Possibilities'!$B$2:$B$7)</f>
        <v>0</v>
      </c>
      <c r="AI12" s="75">
        <f>_xlfn.XLOOKUP('Admin Input Uncertainty'!AI12,'Dev Likert Scale Possibilities'!$A$2:$A$7,'Dev Likert Scale Possibilities'!$B$2:$B$7)</f>
        <v>0</v>
      </c>
      <c r="AJ12" s="75">
        <f>_xlfn.XLOOKUP('Admin Input Uncertainty'!AJ12,'Dev Likert Scale Possibilities'!$A$2:$A$7,'Dev Likert Scale Possibilities'!$B$2:$B$7)</f>
        <v>0</v>
      </c>
      <c r="AK12" s="75">
        <f>_xlfn.XLOOKUP('Admin Input Uncertainty'!AK12,'Dev Likert Scale Possibilities'!$A$2:$A$7,'Dev Likert Scale Possibilities'!$B$2:$B$7)</f>
        <v>0</v>
      </c>
      <c r="AL12" s="75">
        <f>_xlfn.XLOOKUP('Admin Input Uncertainty'!AL12,'Dev Likert Scale Possibilities'!$A$2:$A$7,'Dev Likert Scale Possibilities'!$B$2:$B$7)</f>
        <v>0</v>
      </c>
      <c r="AM12" s="75">
        <f>_xlfn.XLOOKUP('Admin Input Uncertainty'!AM12,'Dev Likert Scale Possibilities'!$A$2:$A$7,'Dev Likert Scale Possibilities'!$B$2:$B$7)</f>
        <v>0</v>
      </c>
      <c r="AN12" s="75">
        <f>_xlfn.XLOOKUP('Admin Input Uncertainty'!AN12,'Dev Likert Scale Possibilities'!$A$2:$A$7,'Dev Likert Scale Possibilities'!$B$2:$B$7)</f>
        <v>0</v>
      </c>
      <c r="AO12" s="75">
        <f>_xlfn.XLOOKUP('Admin Input Uncertainty'!AO12,'Dev Likert Scale Possibilities'!$A$2:$A$7,'Dev Likert Scale Possibilities'!$B$2:$B$7)</f>
        <v>0</v>
      </c>
      <c r="AP12" s="75">
        <f>_xlfn.XLOOKUP('Admin Input Uncertainty'!AP12,'Dev Likert Scale Possibilities'!$A$2:$A$7,'Dev Likert Scale Possibilities'!$B$2:$B$7)</f>
        <v>0</v>
      </c>
    </row>
    <row r="13" spans="1:42" ht="15.6" thickTop="1" thickBot="1" x14ac:dyDescent="0.35">
      <c r="A13" s="23" t="str">
        <f>'Admin Input Uncertainty'!A13</f>
        <v>Question_12</v>
      </c>
      <c r="B13" s="23" t="str">
        <f>'Admin Input Uncertainty'!B13</f>
        <v>Question 12</v>
      </c>
      <c r="C13" s="75">
        <f>_xlfn.XLOOKUP('Admin Input Uncertainty'!C13,'Dev Likert Scale Possibilities'!$A$2:$A$7,'Dev Likert Scale Possibilities'!$B$2:$B$7)</f>
        <v>0</v>
      </c>
      <c r="D13" s="75">
        <f>_xlfn.XLOOKUP('Admin Input Uncertainty'!D13,'Dev Likert Scale Possibilities'!$A$2:$A$7,'Dev Likert Scale Possibilities'!$B$2:$B$7)</f>
        <v>0</v>
      </c>
      <c r="E13" s="75">
        <f>_xlfn.XLOOKUP('Admin Input Uncertainty'!E13,'Dev Likert Scale Possibilities'!$A$2:$A$7,'Dev Likert Scale Possibilities'!$B$2:$B$7)</f>
        <v>0</v>
      </c>
      <c r="F13" s="75">
        <f>_xlfn.XLOOKUP('Admin Input Uncertainty'!F13,'Dev Likert Scale Possibilities'!$A$2:$A$7,'Dev Likert Scale Possibilities'!$B$2:$B$7)</f>
        <v>0</v>
      </c>
      <c r="G13" s="75">
        <f>_xlfn.XLOOKUP('Admin Input Uncertainty'!G13,'Dev Likert Scale Possibilities'!$A$2:$A$7,'Dev Likert Scale Possibilities'!$B$2:$B$7)</f>
        <v>0</v>
      </c>
      <c r="H13" s="75">
        <f>_xlfn.XLOOKUP('Admin Input Uncertainty'!H13,'Dev Likert Scale Possibilities'!$A$2:$A$7,'Dev Likert Scale Possibilities'!$B$2:$B$7)</f>
        <v>0</v>
      </c>
      <c r="I13" s="75">
        <f>_xlfn.XLOOKUP('Admin Input Uncertainty'!I13,'Dev Likert Scale Possibilities'!$A$2:$A$7,'Dev Likert Scale Possibilities'!$B$2:$B$7)</f>
        <v>0</v>
      </c>
      <c r="J13" s="75">
        <f>_xlfn.XLOOKUP('Admin Input Uncertainty'!J13,'Dev Likert Scale Possibilities'!$A$2:$A$7,'Dev Likert Scale Possibilities'!$B$2:$B$7)</f>
        <v>0</v>
      </c>
      <c r="K13" s="75">
        <f>_xlfn.XLOOKUP('Admin Input Uncertainty'!K13,'Dev Likert Scale Possibilities'!$A$2:$A$7,'Dev Likert Scale Possibilities'!$B$2:$B$7)</f>
        <v>0</v>
      </c>
      <c r="L13" s="75">
        <f>_xlfn.XLOOKUP('Admin Input Uncertainty'!L13,'Dev Likert Scale Possibilities'!$A$2:$A$7,'Dev Likert Scale Possibilities'!$B$2:$B$7)</f>
        <v>0</v>
      </c>
      <c r="M13" s="75">
        <f>_xlfn.XLOOKUP('Admin Input Uncertainty'!M13,'Dev Likert Scale Possibilities'!$A$2:$A$7,'Dev Likert Scale Possibilities'!$B$2:$B$7)</f>
        <v>0</v>
      </c>
      <c r="N13" s="75">
        <f>_xlfn.XLOOKUP('Admin Input Uncertainty'!N13,'Dev Likert Scale Possibilities'!$A$2:$A$7,'Dev Likert Scale Possibilities'!$B$2:$B$7)</f>
        <v>0</v>
      </c>
      <c r="O13" s="75">
        <f>_xlfn.XLOOKUP('Admin Input Uncertainty'!O13,'Dev Likert Scale Possibilities'!$A$2:$A$7,'Dev Likert Scale Possibilities'!$B$2:$B$7)</f>
        <v>0</v>
      </c>
      <c r="P13" s="75">
        <f>_xlfn.XLOOKUP('Admin Input Uncertainty'!P13,'Dev Likert Scale Possibilities'!$A$2:$A$7,'Dev Likert Scale Possibilities'!$B$2:$B$7)</f>
        <v>0</v>
      </c>
      <c r="Q13" s="75">
        <f>_xlfn.XLOOKUP('Admin Input Uncertainty'!Q13,'Dev Likert Scale Possibilities'!$A$2:$A$7,'Dev Likert Scale Possibilities'!$B$2:$B$7)</f>
        <v>0</v>
      </c>
      <c r="R13" s="75">
        <f>_xlfn.XLOOKUP('Admin Input Uncertainty'!R13,'Dev Likert Scale Possibilities'!$A$2:$A$7,'Dev Likert Scale Possibilities'!$B$2:$B$7)</f>
        <v>0</v>
      </c>
      <c r="S13" s="75">
        <f>_xlfn.XLOOKUP('Admin Input Uncertainty'!S13,'Dev Likert Scale Possibilities'!$A$2:$A$7,'Dev Likert Scale Possibilities'!$B$2:$B$7)</f>
        <v>0</v>
      </c>
      <c r="T13" s="75">
        <f>_xlfn.XLOOKUP('Admin Input Uncertainty'!T13,'Dev Likert Scale Possibilities'!$A$2:$A$7,'Dev Likert Scale Possibilities'!$B$2:$B$7)</f>
        <v>0</v>
      </c>
      <c r="U13" s="75">
        <f>_xlfn.XLOOKUP('Admin Input Uncertainty'!U13,'Dev Likert Scale Possibilities'!$A$2:$A$7,'Dev Likert Scale Possibilities'!$B$2:$B$7)</f>
        <v>0</v>
      </c>
      <c r="V13" s="75">
        <f>_xlfn.XLOOKUP('Admin Input Uncertainty'!V13,'Dev Likert Scale Possibilities'!$A$2:$A$7,'Dev Likert Scale Possibilities'!$B$2:$B$7)</f>
        <v>0</v>
      </c>
      <c r="W13" s="75">
        <f>_xlfn.XLOOKUP('Admin Input Uncertainty'!W13,'Dev Likert Scale Possibilities'!$A$2:$A$7,'Dev Likert Scale Possibilities'!$B$2:$B$7)</f>
        <v>0</v>
      </c>
      <c r="X13" s="75">
        <f>_xlfn.XLOOKUP('Admin Input Uncertainty'!X13,'Dev Likert Scale Possibilities'!$A$2:$A$7,'Dev Likert Scale Possibilities'!$B$2:$B$7)</f>
        <v>0</v>
      </c>
      <c r="Y13" s="75">
        <f>_xlfn.XLOOKUP('Admin Input Uncertainty'!Y13,'Dev Likert Scale Possibilities'!$A$2:$A$7,'Dev Likert Scale Possibilities'!$B$2:$B$7)</f>
        <v>0</v>
      </c>
      <c r="Z13" s="75">
        <f>_xlfn.XLOOKUP('Admin Input Uncertainty'!Z13,'Dev Likert Scale Possibilities'!$A$2:$A$7,'Dev Likert Scale Possibilities'!$B$2:$B$7)</f>
        <v>0</v>
      </c>
      <c r="AA13" s="75">
        <f>_xlfn.XLOOKUP('Admin Input Uncertainty'!AA13,'Dev Likert Scale Possibilities'!$A$2:$A$7,'Dev Likert Scale Possibilities'!$B$2:$B$7)</f>
        <v>0</v>
      </c>
      <c r="AB13" s="75">
        <f>_xlfn.XLOOKUP('Admin Input Uncertainty'!AB13,'Dev Likert Scale Possibilities'!$A$2:$A$7,'Dev Likert Scale Possibilities'!$B$2:$B$7)</f>
        <v>0</v>
      </c>
      <c r="AC13" s="75">
        <f>_xlfn.XLOOKUP('Admin Input Uncertainty'!AC13,'Dev Likert Scale Possibilities'!$A$2:$A$7,'Dev Likert Scale Possibilities'!$B$2:$B$7)</f>
        <v>0</v>
      </c>
      <c r="AD13" s="75">
        <f>_xlfn.XLOOKUP('Admin Input Uncertainty'!AD13,'Dev Likert Scale Possibilities'!$A$2:$A$7,'Dev Likert Scale Possibilities'!$B$2:$B$7)</f>
        <v>0</v>
      </c>
      <c r="AE13" s="75">
        <f>_xlfn.XLOOKUP('Admin Input Uncertainty'!AE13,'Dev Likert Scale Possibilities'!$A$2:$A$7,'Dev Likert Scale Possibilities'!$B$2:$B$7)</f>
        <v>0</v>
      </c>
      <c r="AF13" s="75">
        <f>_xlfn.XLOOKUP('Admin Input Uncertainty'!AF13,'Dev Likert Scale Possibilities'!$A$2:$A$7,'Dev Likert Scale Possibilities'!$B$2:$B$7)</f>
        <v>0</v>
      </c>
      <c r="AG13" s="75">
        <f>_xlfn.XLOOKUP('Admin Input Uncertainty'!AG13,'Dev Likert Scale Possibilities'!$A$2:$A$7,'Dev Likert Scale Possibilities'!$B$2:$B$7)</f>
        <v>0</v>
      </c>
      <c r="AH13" s="75">
        <f>_xlfn.XLOOKUP('Admin Input Uncertainty'!AH13,'Dev Likert Scale Possibilities'!$A$2:$A$7,'Dev Likert Scale Possibilities'!$B$2:$B$7)</f>
        <v>0</v>
      </c>
      <c r="AI13" s="75">
        <f>_xlfn.XLOOKUP('Admin Input Uncertainty'!AI13,'Dev Likert Scale Possibilities'!$A$2:$A$7,'Dev Likert Scale Possibilities'!$B$2:$B$7)</f>
        <v>0</v>
      </c>
      <c r="AJ13" s="75">
        <f>_xlfn.XLOOKUP('Admin Input Uncertainty'!AJ13,'Dev Likert Scale Possibilities'!$A$2:$A$7,'Dev Likert Scale Possibilities'!$B$2:$B$7)</f>
        <v>0</v>
      </c>
      <c r="AK13" s="75">
        <f>_xlfn.XLOOKUP('Admin Input Uncertainty'!AK13,'Dev Likert Scale Possibilities'!$A$2:$A$7,'Dev Likert Scale Possibilities'!$B$2:$B$7)</f>
        <v>0</v>
      </c>
      <c r="AL13" s="75">
        <f>_xlfn.XLOOKUP('Admin Input Uncertainty'!AL13,'Dev Likert Scale Possibilities'!$A$2:$A$7,'Dev Likert Scale Possibilities'!$B$2:$B$7)</f>
        <v>0</v>
      </c>
      <c r="AM13" s="75">
        <f>_xlfn.XLOOKUP('Admin Input Uncertainty'!AM13,'Dev Likert Scale Possibilities'!$A$2:$A$7,'Dev Likert Scale Possibilities'!$B$2:$B$7)</f>
        <v>0</v>
      </c>
      <c r="AN13" s="75">
        <f>_xlfn.XLOOKUP('Admin Input Uncertainty'!AN13,'Dev Likert Scale Possibilities'!$A$2:$A$7,'Dev Likert Scale Possibilities'!$B$2:$B$7)</f>
        <v>0</v>
      </c>
      <c r="AO13" s="75">
        <f>_xlfn.XLOOKUP('Admin Input Uncertainty'!AO13,'Dev Likert Scale Possibilities'!$A$2:$A$7,'Dev Likert Scale Possibilities'!$B$2:$B$7)</f>
        <v>0</v>
      </c>
      <c r="AP13" s="75">
        <f>_xlfn.XLOOKUP('Admin Input Uncertainty'!AP13,'Dev Likert Scale Possibilities'!$A$2:$A$7,'Dev Likert Scale Possibilities'!$B$2:$B$7)</f>
        <v>0</v>
      </c>
    </row>
    <row r="14" spans="1:42" ht="15.6" thickTop="1" thickBot="1" x14ac:dyDescent="0.35">
      <c r="A14" s="23" t="str">
        <f>'Admin Input Uncertainty'!A14</f>
        <v>Question_13</v>
      </c>
      <c r="B14" s="23" t="str">
        <f>'Admin Input Uncertainty'!B14</f>
        <v>Question 13</v>
      </c>
      <c r="C14" s="75">
        <f>_xlfn.XLOOKUP('Admin Input Uncertainty'!C14,'Dev Likert Scale Possibilities'!$A$2:$A$7,'Dev Likert Scale Possibilities'!$B$2:$B$7)</f>
        <v>0</v>
      </c>
      <c r="D14" s="75">
        <f>_xlfn.XLOOKUP('Admin Input Uncertainty'!D14,'Dev Likert Scale Possibilities'!$A$2:$A$7,'Dev Likert Scale Possibilities'!$B$2:$B$7)</f>
        <v>0</v>
      </c>
      <c r="E14" s="75">
        <f>_xlfn.XLOOKUP('Admin Input Uncertainty'!E14,'Dev Likert Scale Possibilities'!$A$2:$A$7,'Dev Likert Scale Possibilities'!$B$2:$B$7)</f>
        <v>0</v>
      </c>
      <c r="F14" s="75">
        <f>_xlfn.XLOOKUP('Admin Input Uncertainty'!F14,'Dev Likert Scale Possibilities'!$A$2:$A$7,'Dev Likert Scale Possibilities'!$B$2:$B$7)</f>
        <v>0</v>
      </c>
      <c r="G14" s="75">
        <f>_xlfn.XLOOKUP('Admin Input Uncertainty'!G14,'Dev Likert Scale Possibilities'!$A$2:$A$7,'Dev Likert Scale Possibilities'!$B$2:$B$7)</f>
        <v>0</v>
      </c>
      <c r="H14" s="75">
        <f>_xlfn.XLOOKUP('Admin Input Uncertainty'!H14,'Dev Likert Scale Possibilities'!$A$2:$A$7,'Dev Likert Scale Possibilities'!$B$2:$B$7)</f>
        <v>0</v>
      </c>
      <c r="I14" s="75">
        <f>_xlfn.XLOOKUP('Admin Input Uncertainty'!I14,'Dev Likert Scale Possibilities'!$A$2:$A$7,'Dev Likert Scale Possibilities'!$B$2:$B$7)</f>
        <v>0</v>
      </c>
      <c r="J14" s="75">
        <f>_xlfn.XLOOKUP('Admin Input Uncertainty'!J14,'Dev Likert Scale Possibilities'!$A$2:$A$7,'Dev Likert Scale Possibilities'!$B$2:$B$7)</f>
        <v>0</v>
      </c>
      <c r="K14" s="75">
        <f>_xlfn.XLOOKUP('Admin Input Uncertainty'!K14,'Dev Likert Scale Possibilities'!$A$2:$A$7,'Dev Likert Scale Possibilities'!$B$2:$B$7)</f>
        <v>0</v>
      </c>
      <c r="L14" s="75">
        <f>_xlfn.XLOOKUP('Admin Input Uncertainty'!L14,'Dev Likert Scale Possibilities'!$A$2:$A$7,'Dev Likert Scale Possibilities'!$B$2:$B$7)</f>
        <v>0</v>
      </c>
      <c r="M14" s="75">
        <f>_xlfn.XLOOKUP('Admin Input Uncertainty'!M14,'Dev Likert Scale Possibilities'!$A$2:$A$7,'Dev Likert Scale Possibilities'!$B$2:$B$7)</f>
        <v>0</v>
      </c>
      <c r="N14" s="75">
        <f>_xlfn.XLOOKUP('Admin Input Uncertainty'!N14,'Dev Likert Scale Possibilities'!$A$2:$A$7,'Dev Likert Scale Possibilities'!$B$2:$B$7)</f>
        <v>0</v>
      </c>
      <c r="O14" s="75">
        <f>_xlfn.XLOOKUP('Admin Input Uncertainty'!O14,'Dev Likert Scale Possibilities'!$A$2:$A$7,'Dev Likert Scale Possibilities'!$B$2:$B$7)</f>
        <v>0</v>
      </c>
      <c r="P14" s="75">
        <f>_xlfn.XLOOKUP('Admin Input Uncertainty'!P14,'Dev Likert Scale Possibilities'!$A$2:$A$7,'Dev Likert Scale Possibilities'!$B$2:$B$7)</f>
        <v>0</v>
      </c>
      <c r="Q14" s="75">
        <f>_xlfn.XLOOKUP('Admin Input Uncertainty'!Q14,'Dev Likert Scale Possibilities'!$A$2:$A$7,'Dev Likert Scale Possibilities'!$B$2:$B$7)</f>
        <v>0</v>
      </c>
      <c r="R14" s="75">
        <f>_xlfn.XLOOKUP('Admin Input Uncertainty'!R14,'Dev Likert Scale Possibilities'!$A$2:$A$7,'Dev Likert Scale Possibilities'!$B$2:$B$7)</f>
        <v>0</v>
      </c>
      <c r="S14" s="75">
        <f>_xlfn.XLOOKUP('Admin Input Uncertainty'!S14,'Dev Likert Scale Possibilities'!$A$2:$A$7,'Dev Likert Scale Possibilities'!$B$2:$B$7)</f>
        <v>0</v>
      </c>
      <c r="T14" s="75">
        <f>_xlfn.XLOOKUP('Admin Input Uncertainty'!T14,'Dev Likert Scale Possibilities'!$A$2:$A$7,'Dev Likert Scale Possibilities'!$B$2:$B$7)</f>
        <v>0</v>
      </c>
      <c r="U14" s="75">
        <f>_xlfn.XLOOKUP('Admin Input Uncertainty'!U14,'Dev Likert Scale Possibilities'!$A$2:$A$7,'Dev Likert Scale Possibilities'!$B$2:$B$7)</f>
        <v>0</v>
      </c>
      <c r="V14" s="75">
        <f>_xlfn.XLOOKUP('Admin Input Uncertainty'!V14,'Dev Likert Scale Possibilities'!$A$2:$A$7,'Dev Likert Scale Possibilities'!$B$2:$B$7)</f>
        <v>0</v>
      </c>
      <c r="W14" s="75">
        <f>_xlfn.XLOOKUP('Admin Input Uncertainty'!W14,'Dev Likert Scale Possibilities'!$A$2:$A$7,'Dev Likert Scale Possibilities'!$B$2:$B$7)</f>
        <v>0</v>
      </c>
      <c r="X14" s="75">
        <f>_xlfn.XLOOKUP('Admin Input Uncertainty'!X14,'Dev Likert Scale Possibilities'!$A$2:$A$7,'Dev Likert Scale Possibilities'!$B$2:$B$7)</f>
        <v>0</v>
      </c>
      <c r="Y14" s="75">
        <f>_xlfn.XLOOKUP('Admin Input Uncertainty'!Y14,'Dev Likert Scale Possibilities'!$A$2:$A$7,'Dev Likert Scale Possibilities'!$B$2:$B$7)</f>
        <v>0</v>
      </c>
      <c r="Z14" s="75">
        <f>_xlfn.XLOOKUP('Admin Input Uncertainty'!Z14,'Dev Likert Scale Possibilities'!$A$2:$A$7,'Dev Likert Scale Possibilities'!$B$2:$B$7)</f>
        <v>0</v>
      </c>
      <c r="AA14" s="75">
        <f>_xlfn.XLOOKUP('Admin Input Uncertainty'!AA14,'Dev Likert Scale Possibilities'!$A$2:$A$7,'Dev Likert Scale Possibilities'!$B$2:$B$7)</f>
        <v>0</v>
      </c>
      <c r="AB14" s="75">
        <f>_xlfn.XLOOKUP('Admin Input Uncertainty'!AB14,'Dev Likert Scale Possibilities'!$A$2:$A$7,'Dev Likert Scale Possibilities'!$B$2:$B$7)</f>
        <v>0</v>
      </c>
      <c r="AC14" s="75">
        <f>_xlfn.XLOOKUP('Admin Input Uncertainty'!AC14,'Dev Likert Scale Possibilities'!$A$2:$A$7,'Dev Likert Scale Possibilities'!$B$2:$B$7)</f>
        <v>0</v>
      </c>
      <c r="AD14" s="75">
        <f>_xlfn.XLOOKUP('Admin Input Uncertainty'!AD14,'Dev Likert Scale Possibilities'!$A$2:$A$7,'Dev Likert Scale Possibilities'!$B$2:$B$7)</f>
        <v>0</v>
      </c>
      <c r="AE14" s="75">
        <f>_xlfn.XLOOKUP('Admin Input Uncertainty'!AE14,'Dev Likert Scale Possibilities'!$A$2:$A$7,'Dev Likert Scale Possibilities'!$B$2:$B$7)</f>
        <v>0</v>
      </c>
      <c r="AF14" s="75">
        <f>_xlfn.XLOOKUP('Admin Input Uncertainty'!AF14,'Dev Likert Scale Possibilities'!$A$2:$A$7,'Dev Likert Scale Possibilities'!$B$2:$B$7)</f>
        <v>0</v>
      </c>
      <c r="AG14" s="75">
        <f>_xlfn.XLOOKUP('Admin Input Uncertainty'!AG14,'Dev Likert Scale Possibilities'!$A$2:$A$7,'Dev Likert Scale Possibilities'!$B$2:$B$7)</f>
        <v>0</v>
      </c>
      <c r="AH14" s="75">
        <f>_xlfn.XLOOKUP('Admin Input Uncertainty'!AH14,'Dev Likert Scale Possibilities'!$A$2:$A$7,'Dev Likert Scale Possibilities'!$B$2:$B$7)</f>
        <v>0</v>
      </c>
      <c r="AI14" s="75">
        <f>_xlfn.XLOOKUP('Admin Input Uncertainty'!AI14,'Dev Likert Scale Possibilities'!$A$2:$A$7,'Dev Likert Scale Possibilities'!$B$2:$B$7)</f>
        <v>0</v>
      </c>
      <c r="AJ14" s="75">
        <f>_xlfn.XLOOKUP('Admin Input Uncertainty'!AJ14,'Dev Likert Scale Possibilities'!$A$2:$A$7,'Dev Likert Scale Possibilities'!$B$2:$B$7)</f>
        <v>0</v>
      </c>
      <c r="AK14" s="75">
        <f>_xlfn.XLOOKUP('Admin Input Uncertainty'!AK14,'Dev Likert Scale Possibilities'!$A$2:$A$7,'Dev Likert Scale Possibilities'!$B$2:$B$7)</f>
        <v>0</v>
      </c>
      <c r="AL14" s="75">
        <f>_xlfn.XLOOKUP('Admin Input Uncertainty'!AL14,'Dev Likert Scale Possibilities'!$A$2:$A$7,'Dev Likert Scale Possibilities'!$B$2:$B$7)</f>
        <v>0</v>
      </c>
      <c r="AM14" s="75">
        <f>_xlfn.XLOOKUP('Admin Input Uncertainty'!AM14,'Dev Likert Scale Possibilities'!$A$2:$A$7,'Dev Likert Scale Possibilities'!$B$2:$B$7)</f>
        <v>0</v>
      </c>
      <c r="AN14" s="75">
        <f>_xlfn.XLOOKUP('Admin Input Uncertainty'!AN14,'Dev Likert Scale Possibilities'!$A$2:$A$7,'Dev Likert Scale Possibilities'!$B$2:$B$7)</f>
        <v>0</v>
      </c>
      <c r="AO14" s="75">
        <f>_xlfn.XLOOKUP('Admin Input Uncertainty'!AO14,'Dev Likert Scale Possibilities'!$A$2:$A$7,'Dev Likert Scale Possibilities'!$B$2:$B$7)</f>
        <v>0</v>
      </c>
      <c r="AP14" s="75">
        <f>_xlfn.XLOOKUP('Admin Input Uncertainty'!AP14,'Dev Likert Scale Possibilities'!$A$2:$A$7,'Dev Likert Scale Possibilities'!$B$2:$B$7)</f>
        <v>0</v>
      </c>
    </row>
    <row r="15" spans="1:42" ht="15.6" thickTop="1" thickBot="1" x14ac:dyDescent="0.35">
      <c r="A15" s="23" t="str">
        <f>'Admin Input Uncertainty'!A15</f>
        <v>Question_14</v>
      </c>
      <c r="B15" s="23" t="str">
        <f>'Admin Input Uncertainty'!B15</f>
        <v>Question 14</v>
      </c>
      <c r="C15" s="75">
        <f>_xlfn.XLOOKUP('Admin Input Uncertainty'!C15,'Dev Likert Scale Possibilities'!$A$2:$A$7,'Dev Likert Scale Possibilities'!$B$2:$B$7)</f>
        <v>0</v>
      </c>
      <c r="D15" s="75">
        <f>_xlfn.XLOOKUP('Admin Input Uncertainty'!D15,'Dev Likert Scale Possibilities'!$A$2:$A$7,'Dev Likert Scale Possibilities'!$B$2:$B$7)</f>
        <v>0</v>
      </c>
      <c r="E15" s="75">
        <f>_xlfn.XLOOKUP('Admin Input Uncertainty'!E15,'Dev Likert Scale Possibilities'!$A$2:$A$7,'Dev Likert Scale Possibilities'!$B$2:$B$7)</f>
        <v>0</v>
      </c>
      <c r="F15" s="75">
        <f>_xlfn.XLOOKUP('Admin Input Uncertainty'!F15,'Dev Likert Scale Possibilities'!$A$2:$A$7,'Dev Likert Scale Possibilities'!$B$2:$B$7)</f>
        <v>0</v>
      </c>
      <c r="G15" s="75">
        <f>_xlfn.XLOOKUP('Admin Input Uncertainty'!G15,'Dev Likert Scale Possibilities'!$A$2:$A$7,'Dev Likert Scale Possibilities'!$B$2:$B$7)</f>
        <v>0</v>
      </c>
      <c r="H15" s="75">
        <f>_xlfn.XLOOKUP('Admin Input Uncertainty'!H15,'Dev Likert Scale Possibilities'!$A$2:$A$7,'Dev Likert Scale Possibilities'!$B$2:$B$7)</f>
        <v>0</v>
      </c>
      <c r="I15" s="75">
        <f>_xlfn.XLOOKUP('Admin Input Uncertainty'!I15,'Dev Likert Scale Possibilities'!$A$2:$A$7,'Dev Likert Scale Possibilities'!$B$2:$B$7)</f>
        <v>0</v>
      </c>
      <c r="J15" s="75">
        <f>_xlfn.XLOOKUP('Admin Input Uncertainty'!J15,'Dev Likert Scale Possibilities'!$A$2:$A$7,'Dev Likert Scale Possibilities'!$B$2:$B$7)</f>
        <v>0</v>
      </c>
      <c r="K15" s="75">
        <f>_xlfn.XLOOKUP('Admin Input Uncertainty'!K15,'Dev Likert Scale Possibilities'!$A$2:$A$7,'Dev Likert Scale Possibilities'!$B$2:$B$7)</f>
        <v>0</v>
      </c>
      <c r="L15" s="75">
        <f>_xlfn.XLOOKUP('Admin Input Uncertainty'!L15,'Dev Likert Scale Possibilities'!$A$2:$A$7,'Dev Likert Scale Possibilities'!$B$2:$B$7)</f>
        <v>0</v>
      </c>
      <c r="M15" s="75">
        <f>_xlfn.XLOOKUP('Admin Input Uncertainty'!M15,'Dev Likert Scale Possibilities'!$A$2:$A$7,'Dev Likert Scale Possibilities'!$B$2:$B$7)</f>
        <v>0</v>
      </c>
      <c r="N15" s="75">
        <f>_xlfn.XLOOKUP('Admin Input Uncertainty'!N15,'Dev Likert Scale Possibilities'!$A$2:$A$7,'Dev Likert Scale Possibilities'!$B$2:$B$7)</f>
        <v>0</v>
      </c>
      <c r="O15" s="75">
        <f>_xlfn.XLOOKUP('Admin Input Uncertainty'!O15,'Dev Likert Scale Possibilities'!$A$2:$A$7,'Dev Likert Scale Possibilities'!$B$2:$B$7)</f>
        <v>0</v>
      </c>
      <c r="P15" s="75">
        <f>_xlfn.XLOOKUP('Admin Input Uncertainty'!P15,'Dev Likert Scale Possibilities'!$A$2:$A$7,'Dev Likert Scale Possibilities'!$B$2:$B$7)</f>
        <v>0</v>
      </c>
      <c r="Q15" s="75">
        <f>_xlfn.XLOOKUP('Admin Input Uncertainty'!Q15,'Dev Likert Scale Possibilities'!$A$2:$A$7,'Dev Likert Scale Possibilities'!$B$2:$B$7)</f>
        <v>0</v>
      </c>
      <c r="R15" s="75">
        <f>_xlfn.XLOOKUP('Admin Input Uncertainty'!R15,'Dev Likert Scale Possibilities'!$A$2:$A$7,'Dev Likert Scale Possibilities'!$B$2:$B$7)</f>
        <v>0</v>
      </c>
      <c r="S15" s="75">
        <f>_xlfn.XLOOKUP('Admin Input Uncertainty'!S15,'Dev Likert Scale Possibilities'!$A$2:$A$7,'Dev Likert Scale Possibilities'!$B$2:$B$7)</f>
        <v>0</v>
      </c>
      <c r="T15" s="75">
        <f>_xlfn.XLOOKUP('Admin Input Uncertainty'!T15,'Dev Likert Scale Possibilities'!$A$2:$A$7,'Dev Likert Scale Possibilities'!$B$2:$B$7)</f>
        <v>0</v>
      </c>
      <c r="U15" s="75">
        <f>_xlfn.XLOOKUP('Admin Input Uncertainty'!U15,'Dev Likert Scale Possibilities'!$A$2:$A$7,'Dev Likert Scale Possibilities'!$B$2:$B$7)</f>
        <v>0</v>
      </c>
      <c r="V15" s="75">
        <f>_xlfn.XLOOKUP('Admin Input Uncertainty'!V15,'Dev Likert Scale Possibilities'!$A$2:$A$7,'Dev Likert Scale Possibilities'!$B$2:$B$7)</f>
        <v>0</v>
      </c>
      <c r="W15" s="75">
        <f>_xlfn.XLOOKUP('Admin Input Uncertainty'!W15,'Dev Likert Scale Possibilities'!$A$2:$A$7,'Dev Likert Scale Possibilities'!$B$2:$B$7)</f>
        <v>0</v>
      </c>
      <c r="X15" s="75">
        <f>_xlfn.XLOOKUP('Admin Input Uncertainty'!X15,'Dev Likert Scale Possibilities'!$A$2:$A$7,'Dev Likert Scale Possibilities'!$B$2:$B$7)</f>
        <v>0</v>
      </c>
      <c r="Y15" s="75">
        <f>_xlfn.XLOOKUP('Admin Input Uncertainty'!Y15,'Dev Likert Scale Possibilities'!$A$2:$A$7,'Dev Likert Scale Possibilities'!$B$2:$B$7)</f>
        <v>0</v>
      </c>
      <c r="Z15" s="75">
        <f>_xlfn.XLOOKUP('Admin Input Uncertainty'!Z15,'Dev Likert Scale Possibilities'!$A$2:$A$7,'Dev Likert Scale Possibilities'!$B$2:$B$7)</f>
        <v>0</v>
      </c>
      <c r="AA15" s="75">
        <f>_xlfn.XLOOKUP('Admin Input Uncertainty'!AA15,'Dev Likert Scale Possibilities'!$A$2:$A$7,'Dev Likert Scale Possibilities'!$B$2:$B$7)</f>
        <v>0</v>
      </c>
      <c r="AB15" s="75">
        <f>_xlfn.XLOOKUP('Admin Input Uncertainty'!AB15,'Dev Likert Scale Possibilities'!$A$2:$A$7,'Dev Likert Scale Possibilities'!$B$2:$B$7)</f>
        <v>0</v>
      </c>
      <c r="AC15" s="75">
        <f>_xlfn.XLOOKUP('Admin Input Uncertainty'!AC15,'Dev Likert Scale Possibilities'!$A$2:$A$7,'Dev Likert Scale Possibilities'!$B$2:$B$7)</f>
        <v>0</v>
      </c>
      <c r="AD15" s="75">
        <f>_xlfn.XLOOKUP('Admin Input Uncertainty'!AD15,'Dev Likert Scale Possibilities'!$A$2:$A$7,'Dev Likert Scale Possibilities'!$B$2:$B$7)</f>
        <v>0</v>
      </c>
      <c r="AE15" s="75">
        <f>_xlfn.XLOOKUP('Admin Input Uncertainty'!AE15,'Dev Likert Scale Possibilities'!$A$2:$A$7,'Dev Likert Scale Possibilities'!$B$2:$B$7)</f>
        <v>0</v>
      </c>
      <c r="AF15" s="75">
        <f>_xlfn.XLOOKUP('Admin Input Uncertainty'!AF15,'Dev Likert Scale Possibilities'!$A$2:$A$7,'Dev Likert Scale Possibilities'!$B$2:$B$7)</f>
        <v>0</v>
      </c>
      <c r="AG15" s="75">
        <f>_xlfn.XLOOKUP('Admin Input Uncertainty'!AG15,'Dev Likert Scale Possibilities'!$A$2:$A$7,'Dev Likert Scale Possibilities'!$B$2:$B$7)</f>
        <v>0</v>
      </c>
      <c r="AH15" s="75">
        <f>_xlfn.XLOOKUP('Admin Input Uncertainty'!AH15,'Dev Likert Scale Possibilities'!$A$2:$A$7,'Dev Likert Scale Possibilities'!$B$2:$B$7)</f>
        <v>0</v>
      </c>
      <c r="AI15" s="75">
        <f>_xlfn.XLOOKUP('Admin Input Uncertainty'!AI15,'Dev Likert Scale Possibilities'!$A$2:$A$7,'Dev Likert Scale Possibilities'!$B$2:$B$7)</f>
        <v>0</v>
      </c>
      <c r="AJ15" s="75">
        <f>_xlfn.XLOOKUP('Admin Input Uncertainty'!AJ15,'Dev Likert Scale Possibilities'!$A$2:$A$7,'Dev Likert Scale Possibilities'!$B$2:$B$7)</f>
        <v>0</v>
      </c>
      <c r="AK15" s="75">
        <f>_xlfn.XLOOKUP('Admin Input Uncertainty'!AK15,'Dev Likert Scale Possibilities'!$A$2:$A$7,'Dev Likert Scale Possibilities'!$B$2:$B$7)</f>
        <v>0</v>
      </c>
      <c r="AL15" s="75">
        <f>_xlfn.XLOOKUP('Admin Input Uncertainty'!AL15,'Dev Likert Scale Possibilities'!$A$2:$A$7,'Dev Likert Scale Possibilities'!$B$2:$B$7)</f>
        <v>0</v>
      </c>
      <c r="AM15" s="75">
        <f>_xlfn.XLOOKUP('Admin Input Uncertainty'!AM15,'Dev Likert Scale Possibilities'!$A$2:$A$7,'Dev Likert Scale Possibilities'!$B$2:$B$7)</f>
        <v>0</v>
      </c>
      <c r="AN15" s="75">
        <f>_xlfn.XLOOKUP('Admin Input Uncertainty'!AN15,'Dev Likert Scale Possibilities'!$A$2:$A$7,'Dev Likert Scale Possibilities'!$B$2:$B$7)</f>
        <v>0</v>
      </c>
      <c r="AO15" s="75">
        <f>_xlfn.XLOOKUP('Admin Input Uncertainty'!AO15,'Dev Likert Scale Possibilities'!$A$2:$A$7,'Dev Likert Scale Possibilities'!$B$2:$B$7)</f>
        <v>0</v>
      </c>
      <c r="AP15" s="75">
        <f>_xlfn.XLOOKUP('Admin Input Uncertainty'!AP15,'Dev Likert Scale Possibilities'!$A$2:$A$7,'Dev Likert Scale Possibilities'!$B$2:$B$7)</f>
        <v>0</v>
      </c>
    </row>
    <row r="16" spans="1:42" ht="15.6" thickTop="1" thickBot="1" x14ac:dyDescent="0.35">
      <c r="A16" s="23" t="str">
        <f>'Admin Input Uncertainty'!A16</f>
        <v>Question_15</v>
      </c>
      <c r="B16" s="23" t="str">
        <f>'Admin Input Uncertainty'!B16</f>
        <v>Question 15</v>
      </c>
      <c r="C16" s="75">
        <f>_xlfn.XLOOKUP('Admin Input Uncertainty'!C16,'Dev Likert Scale Possibilities'!$A$2:$A$7,'Dev Likert Scale Possibilities'!$B$2:$B$7)</f>
        <v>0</v>
      </c>
      <c r="D16" s="75">
        <f>_xlfn.XLOOKUP('Admin Input Uncertainty'!D16,'Dev Likert Scale Possibilities'!$A$2:$A$7,'Dev Likert Scale Possibilities'!$B$2:$B$7)</f>
        <v>0</v>
      </c>
      <c r="E16" s="75">
        <f>_xlfn.XLOOKUP('Admin Input Uncertainty'!E16,'Dev Likert Scale Possibilities'!$A$2:$A$7,'Dev Likert Scale Possibilities'!$B$2:$B$7)</f>
        <v>0</v>
      </c>
      <c r="F16" s="75">
        <f>_xlfn.XLOOKUP('Admin Input Uncertainty'!F16,'Dev Likert Scale Possibilities'!$A$2:$A$7,'Dev Likert Scale Possibilities'!$B$2:$B$7)</f>
        <v>0</v>
      </c>
      <c r="G16" s="75">
        <f>_xlfn.XLOOKUP('Admin Input Uncertainty'!G16,'Dev Likert Scale Possibilities'!$A$2:$A$7,'Dev Likert Scale Possibilities'!$B$2:$B$7)</f>
        <v>0</v>
      </c>
      <c r="H16" s="75">
        <f>_xlfn.XLOOKUP('Admin Input Uncertainty'!H16,'Dev Likert Scale Possibilities'!$A$2:$A$7,'Dev Likert Scale Possibilities'!$B$2:$B$7)</f>
        <v>0</v>
      </c>
      <c r="I16" s="75">
        <f>_xlfn.XLOOKUP('Admin Input Uncertainty'!I16,'Dev Likert Scale Possibilities'!$A$2:$A$7,'Dev Likert Scale Possibilities'!$B$2:$B$7)</f>
        <v>0</v>
      </c>
      <c r="J16" s="75">
        <f>_xlfn.XLOOKUP('Admin Input Uncertainty'!J16,'Dev Likert Scale Possibilities'!$A$2:$A$7,'Dev Likert Scale Possibilities'!$B$2:$B$7)</f>
        <v>0</v>
      </c>
      <c r="K16" s="75">
        <f>_xlfn.XLOOKUP('Admin Input Uncertainty'!K16,'Dev Likert Scale Possibilities'!$A$2:$A$7,'Dev Likert Scale Possibilities'!$B$2:$B$7)</f>
        <v>0</v>
      </c>
      <c r="L16" s="75">
        <f>_xlfn.XLOOKUP('Admin Input Uncertainty'!L16,'Dev Likert Scale Possibilities'!$A$2:$A$7,'Dev Likert Scale Possibilities'!$B$2:$B$7)</f>
        <v>0</v>
      </c>
      <c r="M16" s="75">
        <f>_xlfn.XLOOKUP('Admin Input Uncertainty'!M16,'Dev Likert Scale Possibilities'!$A$2:$A$7,'Dev Likert Scale Possibilities'!$B$2:$B$7)</f>
        <v>0</v>
      </c>
      <c r="N16" s="75">
        <f>_xlfn.XLOOKUP('Admin Input Uncertainty'!N16,'Dev Likert Scale Possibilities'!$A$2:$A$7,'Dev Likert Scale Possibilities'!$B$2:$B$7)</f>
        <v>0</v>
      </c>
      <c r="O16" s="75">
        <f>_xlfn.XLOOKUP('Admin Input Uncertainty'!O16,'Dev Likert Scale Possibilities'!$A$2:$A$7,'Dev Likert Scale Possibilities'!$B$2:$B$7)</f>
        <v>0</v>
      </c>
      <c r="P16" s="75">
        <f>_xlfn.XLOOKUP('Admin Input Uncertainty'!P16,'Dev Likert Scale Possibilities'!$A$2:$A$7,'Dev Likert Scale Possibilities'!$B$2:$B$7)</f>
        <v>0</v>
      </c>
      <c r="Q16" s="75">
        <f>_xlfn.XLOOKUP('Admin Input Uncertainty'!Q16,'Dev Likert Scale Possibilities'!$A$2:$A$7,'Dev Likert Scale Possibilities'!$B$2:$B$7)</f>
        <v>0</v>
      </c>
      <c r="R16" s="75">
        <f>_xlfn.XLOOKUP('Admin Input Uncertainty'!R16,'Dev Likert Scale Possibilities'!$A$2:$A$7,'Dev Likert Scale Possibilities'!$B$2:$B$7)</f>
        <v>0</v>
      </c>
      <c r="S16" s="75">
        <f>_xlfn.XLOOKUP('Admin Input Uncertainty'!S16,'Dev Likert Scale Possibilities'!$A$2:$A$7,'Dev Likert Scale Possibilities'!$B$2:$B$7)</f>
        <v>0</v>
      </c>
      <c r="T16" s="75">
        <f>_xlfn.XLOOKUP('Admin Input Uncertainty'!T16,'Dev Likert Scale Possibilities'!$A$2:$A$7,'Dev Likert Scale Possibilities'!$B$2:$B$7)</f>
        <v>0</v>
      </c>
      <c r="U16" s="75">
        <f>_xlfn.XLOOKUP('Admin Input Uncertainty'!U16,'Dev Likert Scale Possibilities'!$A$2:$A$7,'Dev Likert Scale Possibilities'!$B$2:$B$7)</f>
        <v>0</v>
      </c>
      <c r="V16" s="75">
        <f>_xlfn.XLOOKUP('Admin Input Uncertainty'!V16,'Dev Likert Scale Possibilities'!$A$2:$A$7,'Dev Likert Scale Possibilities'!$B$2:$B$7)</f>
        <v>0</v>
      </c>
      <c r="W16" s="75">
        <f>_xlfn.XLOOKUP('Admin Input Uncertainty'!W16,'Dev Likert Scale Possibilities'!$A$2:$A$7,'Dev Likert Scale Possibilities'!$B$2:$B$7)</f>
        <v>0</v>
      </c>
      <c r="X16" s="75">
        <f>_xlfn.XLOOKUP('Admin Input Uncertainty'!X16,'Dev Likert Scale Possibilities'!$A$2:$A$7,'Dev Likert Scale Possibilities'!$B$2:$B$7)</f>
        <v>0</v>
      </c>
      <c r="Y16" s="75">
        <f>_xlfn.XLOOKUP('Admin Input Uncertainty'!Y16,'Dev Likert Scale Possibilities'!$A$2:$A$7,'Dev Likert Scale Possibilities'!$B$2:$B$7)</f>
        <v>0</v>
      </c>
      <c r="Z16" s="75">
        <f>_xlfn.XLOOKUP('Admin Input Uncertainty'!Z16,'Dev Likert Scale Possibilities'!$A$2:$A$7,'Dev Likert Scale Possibilities'!$B$2:$B$7)</f>
        <v>0</v>
      </c>
      <c r="AA16" s="75">
        <f>_xlfn.XLOOKUP('Admin Input Uncertainty'!AA16,'Dev Likert Scale Possibilities'!$A$2:$A$7,'Dev Likert Scale Possibilities'!$B$2:$B$7)</f>
        <v>0</v>
      </c>
      <c r="AB16" s="75">
        <f>_xlfn.XLOOKUP('Admin Input Uncertainty'!AB16,'Dev Likert Scale Possibilities'!$A$2:$A$7,'Dev Likert Scale Possibilities'!$B$2:$B$7)</f>
        <v>0</v>
      </c>
      <c r="AC16" s="75">
        <f>_xlfn.XLOOKUP('Admin Input Uncertainty'!AC16,'Dev Likert Scale Possibilities'!$A$2:$A$7,'Dev Likert Scale Possibilities'!$B$2:$B$7)</f>
        <v>0</v>
      </c>
      <c r="AD16" s="75">
        <f>_xlfn.XLOOKUP('Admin Input Uncertainty'!AD16,'Dev Likert Scale Possibilities'!$A$2:$A$7,'Dev Likert Scale Possibilities'!$B$2:$B$7)</f>
        <v>0</v>
      </c>
      <c r="AE16" s="75">
        <f>_xlfn.XLOOKUP('Admin Input Uncertainty'!AE16,'Dev Likert Scale Possibilities'!$A$2:$A$7,'Dev Likert Scale Possibilities'!$B$2:$B$7)</f>
        <v>0</v>
      </c>
      <c r="AF16" s="75">
        <f>_xlfn.XLOOKUP('Admin Input Uncertainty'!AF16,'Dev Likert Scale Possibilities'!$A$2:$A$7,'Dev Likert Scale Possibilities'!$B$2:$B$7)</f>
        <v>0</v>
      </c>
      <c r="AG16" s="75">
        <f>_xlfn.XLOOKUP('Admin Input Uncertainty'!AG16,'Dev Likert Scale Possibilities'!$A$2:$A$7,'Dev Likert Scale Possibilities'!$B$2:$B$7)</f>
        <v>0</v>
      </c>
      <c r="AH16" s="75">
        <f>_xlfn.XLOOKUP('Admin Input Uncertainty'!AH16,'Dev Likert Scale Possibilities'!$A$2:$A$7,'Dev Likert Scale Possibilities'!$B$2:$B$7)</f>
        <v>0</v>
      </c>
      <c r="AI16" s="75">
        <f>_xlfn.XLOOKUP('Admin Input Uncertainty'!AI16,'Dev Likert Scale Possibilities'!$A$2:$A$7,'Dev Likert Scale Possibilities'!$B$2:$B$7)</f>
        <v>0</v>
      </c>
      <c r="AJ16" s="75">
        <f>_xlfn.XLOOKUP('Admin Input Uncertainty'!AJ16,'Dev Likert Scale Possibilities'!$A$2:$A$7,'Dev Likert Scale Possibilities'!$B$2:$B$7)</f>
        <v>0</v>
      </c>
      <c r="AK16" s="75">
        <f>_xlfn.XLOOKUP('Admin Input Uncertainty'!AK16,'Dev Likert Scale Possibilities'!$A$2:$A$7,'Dev Likert Scale Possibilities'!$B$2:$B$7)</f>
        <v>0</v>
      </c>
      <c r="AL16" s="75">
        <f>_xlfn.XLOOKUP('Admin Input Uncertainty'!AL16,'Dev Likert Scale Possibilities'!$A$2:$A$7,'Dev Likert Scale Possibilities'!$B$2:$B$7)</f>
        <v>0</v>
      </c>
      <c r="AM16" s="75">
        <f>_xlfn.XLOOKUP('Admin Input Uncertainty'!AM16,'Dev Likert Scale Possibilities'!$A$2:$A$7,'Dev Likert Scale Possibilities'!$B$2:$B$7)</f>
        <v>0</v>
      </c>
      <c r="AN16" s="75">
        <f>_xlfn.XLOOKUP('Admin Input Uncertainty'!AN16,'Dev Likert Scale Possibilities'!$A$2:$A$7,'Dev Likert Scale Possibilities'!$B$2:$B$7)</f>
        <v>0</v>
      </c>
      <c r="AO16" s="75">
        <f>_xlfn.XLOOKUP('Admin Input Uncertainty'!AO16,'Dev Likert Scale Possibilities'!$A$2:$A$7,'Dev Likert Scale Possibilities'!$B$2:$B$7)</f>
        <v>0</v>
      </c>
      <c r="AP16" s="75">
        <f>_xlfn.XLOOKUP('Admin Input Uncertainty'!AP16,'Dev Likert Scale Possibilities'!$A$2:$A$7,'Dev Likert Scale Possibilities'!$B$2:$B$7)</f>
        <v>0</v>
      </c>
    </row>
    <row r="17" spans="1:42" ht="15.6" thickTop="1" thickBot="1" x14ac:dyDescent="0.35">
      <c r="A17" s="23" t="str">
        <f>'Admin Input Uncertainty'!A17</f>
        <v>Question_16</v>
      </c>
      <c r="B17" s="23" t="str">
        <f>'Admin Input Uncertainty'!B17</f>
        <v>Question 16</v>
      </c>
      <c r="C17" s="75">
        <f>_xlfn.XLOOKUP('Admin Input Uncertainty'!C17,'Dev Likert Scale Possibilities'!$A$2:$A$7,'Dev Likert Scale Possibilities'!$B$2:$B$7)</f>
        <v>0</v>
      </c>
      <c r="D17" s="75">
        <f>_xlfn.XLOOKUP('Admin Input Uncertainty'!D17,'Dev Likert Scale Possibilities'!$A$2:$A$7,'Dev Likert Scale Possibilities'!$B$2:$B$7)</f>
        <v>0</v>
      </c>
      <c r="E17" s="75">
        <f>_xlfn.XLOOKUP('Admin Input Uncertainty'!E17,'Dev Likert Scale Possibilities'!$A$2:$A$7,'Dev Likert Scale Possibilities'!$B$2:$B$7)</f>
        <v>0</v>
      </c>
      <c r="F17" s="75">
        <f>_xlfn.XLOOKUP('Admin Input Uncertainty'!F17,'Dev Likert Scale Possibilities'!$A$2:$A$7,'Dev Likert Scale Possibilities'!$B$2:$B$7)</f>
        <v>0</v>
      </c>
      <c r="G17" s="75">
        <f>_xlfn.XLOOKUP('Admin Input Uncertainty'!G17,'Dev Likert Scale Possibilities'!$A$2:$A$7,'Dev Likert Scale Possibilities'!$B$2:$B$7)</f>
        <v>0</v>
      </c>
      <c r="H17" s="75">
        <f>_xlfn.XLOOKUP('Admin Input Uncertainty'!H17,'Dev Likert Scale Possibilities'!$A$2:$A$7,'Dev Likert Scale Possibilities'!$B$2:$B$7)</f>
        <v>0</v>
      </c>
      <c r="I17" s="75">
        <f>_xlfn.XLOOKUP('Admin Input Uncertainty'!I17,'Dev Likert Scale Possibilities'!$A$2:$A$7,'Dev Likert Scale Possibilities'!$B$2:$B$7)</f>
        <v>0</v>
      </c>
      <c r="J17" s="75">
        <f>_xlfn.XLOOKUP('Admin Input Uncertainty'!J17,'Dev Likert Scale Possibilities'!$A$2:$A$7,'Dev Likert Scale Possibilities'!$B$2:$B$7)</f>
        <v>0</v>
      </c>
      <c r="K17" s="75">
        <f>_xlfn.XLOOKUP('Admin Input Uncertainty'!K17,'Dev Likert Scale Possibilities'!$A$2:$A$7,'Dev Likert Scale Possibilities'!$B$2:$B$7)</f>
        <v>0</v>
      </c>
      <c r="L17" s="75">
        <f>_xlfn.XLOOKUP('Admin Input Uncertainty'!L17,'Dev Likert Scale Possibilities'!$A$2:$A$7,'Dev Likert Scale Possibilities'!$B$2:$B$7)</f>
        <v>0</v>
      </c>
      <c r="M17" s="75">
        <f>_xlfn.XLOOKUP('Admin Input Uncertainty'!M17,'Dev Likert Scale Possibilities'!$A$2:$A$7,'Dev Likert Scale Possibilities'!$B$2:$B$7)</f>
        <v>0</v>
      </c>
      <c r="N17" s="75">
        <f>_xlfn.XLOOKUP('Admin Input Uncertainty'!N17,'Dev Likert Scale Possibilities'!$A$2:$A$7,'Dev Likert Scale Possibilities'!$B$2:$B$7)</f>
        <v>0</v>
      </c>
      <c r="O17" s="75">
        <f>_xlfn.XLOOKUP('Admin Input Uncertainty'!O17,'Dev Likert Scale Possibilities'!$A$2:$A$7,'Dev Likert Scale Possibilities'!$B$2:$B$7)</f>
        <v>0</v>
      </c>
      <c r="P17" s="75">
        <f>_xlfn.XLOOKUP('Admin Input Uncertainty'!P17,'Dev Likert Scale Possibilities'!$A$2:$A$7,'Dev Likert Scale Possibilities'!$B$2:$B$7)</f>
        <v>0</v>
      </c>
      <c r="Q17" s="75">
        <f>_xlfn.XLOOKUP('Admin Input Uncertainty'!Q17,'Dev Likert Scale Possibilities'!$A$2:$A$7,'Dev Likert Scale Possibilities'!$B$2:$B$7)</f>
        <v>0</v>
      </c>
      <c r="R17" s="75">
        <f>_xlfn.XLOOKUP('Admin Input Uncertainty'!R17,'Dev Likert Scale Possibilities'!$A$2:$A$7,'Dev Likert Scale Possibilities'!$B$2:$B$7)</f>
        <v>0</v>
      </c>
      <c r="S17" s="75">
        <f>_xlfn.XLOOKUP('Admin Input Uncertainty'!S17,'Dev Likert Scale Possibilities'!$A$2:$A$7,'Dev Likert Scale Possibilities'!$B$2:$B$7)</f>
        <v>0</v>
      </c>
      <c r="T17" s="75">
        <f>_xlfn.XLOOKUP('Admin Input Uncertainty'!T17,'Dev Likert Scale Possibilities'!$A$2:$A$7,'Dev Likert Scale Possibilities'!$B$2:$B$7)</f>
        <v>0</v>
      </c>
      <c r="U17" s="75">
        <f>_xlfn.XLOOKUP('Admin Input Uncertainty'!U17,'Dev Likert Scale Possibilities'!$A$2:$A$7,'Dev Likert Scale Possibilities'!$B$2:$B$7)</f>
        <v>0</v>
      </c>
      <c r="V17" s="75">
        <f>_xlfn.XLOOKUP('Admin Input Uncertainty'!V17,'Dev Likert Scale Possibilities'!$A$2:$A$7,'Dev Likert Scale Possibilities'!$B$2:$B$7)</f>
        <v>0</v>
      </c>
      <c r="W17" s="75">
        <f>_xlfn.XLOOKUP('Admin Input Uncertainty'!W17,'Dev Likert Scale Possibilities'!$A$2:$A$7,'Dev Likert Scale Possibilities'!$B$2:$B$7)</f>
        <v>0</v>
      </c>
      <c r="X17" s="75">
        <f>_xlfn.XLOOKUP('Admin Input Uncertainty'!X17,'Dev Likert Scale Possibilities'!$A$2:$A$7,'Dev Likert Scale Possibilities'!$B$2:$B$7)</f>
        <v>0</v>
      </c>
      <c r="Y17" s="75">
        <f>_xlfn.XLOOKUP('Admin Input Uncertainty'!Y17,'Dev Likert Scale Possibilities'!$A$2:$A$7,'Dev Likert Scale Possibilities'!$B$2:$B$7)</f>
        <v>0</v>
      </c>
      <c r="Z17" s="75">
        <f>_xlfn.XLOOKUP('Admin Input Uncertainty'!Z17,'Dev Likert Scale Possibilities'!$A$2:$A$7,'Dev Likert Scale Possibilities'!$B$2:$B$7)</f>
        <v>0</v>
      </c>
      <c r="AA17" s="75">
        <f>_xlfn.XLOOKUP('Admin Input Uncertainty'!AA17,'Dev Likert Scale Possibilities'!$A$2:$A$7,'Dev Likert Scale Possibilities'!$B$2:$B$7)</f>
        <v>0</v>
      </c>
      <c r="AB17" s="75">
        <f>_xlfn.XLOOKUP('Admin Input Uncertainty'!AB17,'Dev Likert Scale Possibilities'!$A$2:$A$7,'Dev Likert Scale Possibilities'!$B$2:$B$7)</f>
        <v>0</v>
      </c>
      <c r="AC17" s="75">
        <f>_xlfn.XLOOKUP('Admin Input Uncertainty'!AC17,'Dev Likert Scale Possibilities'!$A$2:$A$7,'Dev Likert Scale Possibilities'!$B$2:$B$7)</f>
        <v>0</v>
      </c>
      <c r="AD17" s="75">
        <f>_xlfn.XLOOKUP('Admin Input Uncertainty'!AD17,'Dev Likert Scale Possibilities'!$A$2:$A$7,'Dev Likert Scale Possibilities'!$B$2:$B$7)</f>
        <v>0</v>
      </c>
      <c r="AE17" s="75">
        <f>_xlfn.XLOOKUP('Admin Input Uncertainty'!AE17,'Dev Likert Scale Possibilities'!$A$2:$A$7,'Dev Likert Scale Possibilities'!$B$2:$B$7)</f>
        <v>0</v>
      </c>
      <c r="AF17" s="75">
        <f>_xlfn.XLOOKUP('Admin Input Uncertainty'!AF17,'Dev Likert Scale Possibilities'!$A$2:$A$7,'Dev Likert Scale Possibilities'!$B$2:$B$7)</f>
        <v>0</v>
      </c>
      <c r="AG17" s="75">
        <f>_xlfn.XLOOKUP('Admin Input Uncertainty'!AG17,'Dev Likert Scale Possibilities'!$A$2:$A$7,'Dev Likert Scale Possibilities'!$B$2:$B$7)</f>
        <v>0</v>
      </c>
      <c r="AH17" s="75">
        <f>_xlfn.XLOOKUP('Admin Input Uncertainty'!AH17,'Dev Likert Scale Possibilities'!$A$2:$A$7,'Dev Likert Scale Possibilities'!$B$2:$B$7)</f>
        <v>0</v>
      </c>
      <c r="AI17" s="75">
        <f>_xlfn.XLOOKUP('Admin Input Uncertainty'!AI17,'Dev Likert Scale Possibilities'!$A$2:$A$7,'Dev Likert Scale Possibilities'!$B$2:$B$7)</f>
        <v>0</v>
      </c>
      <c r="AJ17" s="75">
        <f>_xlfn.XLOOKUP('Admin Input Uncertainty'!AJ17,'Dev Likert Scale Possibilities'!$A$2:$A$7,'Dev Likert Scale Possibilities'!$B$2:$B$7)</f>
        <v>0</v>
      </c>
      <c r="AK17" s="75">
        <f>_xlfn.XLOOKUP('Admin Input Uncertainty'!AK17,'Dev Likert Scale Possibilities'!$A$2:$A$7,'Dev Likert Scale Possibilities'!$B$2:$B$7)</f>
        <v>0</v>
      </c>
      <c r="AL17" s="75">
        <f>_xlfn.XLOOKUP('Admin Input Uncertainty'!AL17,'Dev Likert Scale Possibilities'!$A$2:$A$7,'Dev Likert Scale Possibilities'!$B$2:$B$7)</f>
        <v>0</v>
      </c>
      <c r="AM17" s="75">
        <f>_xlfn.XLOOKUP('Admin Input Uncertainty'!AM17,'Dev Likert Scale Possibilities'!$A$2:$A$7,'Dev Likert Scale Possibilities'!$B$2:$B$7)</f>
        <v>0</v>
      </c>
      <c r="AN17" s="75">
        <f>_xlfn.XLOOKUP('Admin Input Uncertainty'!AN17,'Dev Likert Scale Possibilities'!$A$2:$A$7,'Dev Likert Scale Possibilities'!$B$2:$B$7)</f>
        <v>0</v>
      </c>
      <c r="AO17" s="75">
        <f>_xlfn.XLOOKUP('Admin Input Uncertainty'!AO17,'Dev Likert Scale Possibilities'!$A$2:$A$7,'Dev Likert Scale Possibilities'!$B$2:$B$7)</f>
        <v>0</v>
      </c>
      <c r="AP17" s="75">
        <f>_xlfn.XLOOKUP('Admin Input Uncertainty'!AP17,'Dev Likert Scale Possibilities'!$A$2:$A$7,'Dev Likert Scale Possibilities'!$B$2:$B$7)</f>
        <v>0</v>
      </c>
    </row>
    <row r="18" spans="1:42" ht="15.6" thickTop="1" thickBot="1" x14ac:dyDescent="0.35">
      <c r="A18" s="23" t="str">
        <f>'Admin Input Uncertainty'!A18</f>
        <v>Question_17</v>
      </c>
      <c r="B18" s="23" t="str">
        <f>'Admin Input Uncertainty'!B18</f>
        <v>Question 17</v>
      </c>
      <c r="C18" s="75">
        <f>_xlfn.XLOOKUP('Admin Input Uncertainty'!C18,'Dev Likert Scale Possibilities'!$A$2:$A$7,'Dev Likert Scale Possibilities'!$B$2:$B$7)</f>
        <v>0</v>
      </c>
      <c r="D18" s="75">
        <f>_xlfn.XLOOKUP('Admin Input Uncertainty'!D18,'Dev Likert Scale Possibilities'!$A$2:$A$7,'Dev Likert Scale Possibilities'!$B$2:$B$7)</f>
        <v>0</v>
      </c>
      <c r="E18" s="75">
        <f>_xlfn.XLOOKUP('Admin Input Uncertainty'!E18,'Dev Likert Scale Possibilities'!$A$2:$A$7,'Dev Likert Scale Possibilities'!$B$2:$B$7)</f>
        <v>0</v>
      </c>
      <c r="F18" s="75">
        <f>_xlfn.XLOOKUP('Admin Input Uncertainty'!F18,'Dev Likert Scale Possibilities'!$A$2:$A$7,'Dev Likert Scale Possibilities'!$B$2:$B$7)</f>
        <v>0</v>
      </c>
      <c r="G18" s="75">
        <f>_xlfn.XLOOKUP('Admin Input Uncertainty'!G18,'Dev Likert Scale Possibilities'!$A$2:$A$7,'Dev Likert Scale Possibilities'!$B$2:$B$7)</f>
        <v>0</v>
      </c>
      <c r="H18" s="75">
        <f>_xlfn.XLOOKUP('Admin Input Uncertainty'!H18,'Dev Likert Scale Possibilities'!$A$2:$A$7,'Dev Likert Scale Possibilities'!$B$2:$B$7)</f>
        <v>0</v>
      </c>
      <c r="I18" s="75">
        <f>_xlfn.XLOOKUP('Admin Input Uncertainty'!I18,'Dev Likert Scale Possibilities'!$A$2:$A$7,'Dev Likert Scale Possibilities'!$B$2:$B$7)</f>
        <v>0</v>
      </c>
      <c r="J18" s="75">
        <f>_xlfn.XLOOKUP('Admin Input Uncertainty'!J18,'Dev Likert Scale Possibilities'!$A$2:$A$7,'Dev Likert Scale Possibilities'!$B$2:$B$7)</f>
        <v>0</v>
      </c>
      <c r="K18" s="75">
        <f>_xlfn.XLOOKUP('Admin Input Uncertainty'!K18,'Dev Likert Scale Possibilities'!$A$2:$A$7,'Dev Likert Scale Possibilities'!$B$2:$B$7)</f>
        <v>0</v>
      </c>
      <c r="L18" s="75">
        <f>_xlfn.XLOOKUP('Admin Input Uncertainty'!L18,'Dev Likert Scale Possibilities'!$A$2:$A$7,'Dev Likert Scale Possibilities'!$B$2:$B$7)</f>
        <v>0</v>
      </c>
      <c r="M18" s="75">
        <f>_xlfn.XLOOKUP('Admin Input Uncertainty'!M18,'Dev Likert Scale Possibilities'!$A$2:$A$7,'Dev Likert Scale Possibilities'!$B$2:$B$7)</f>
        <v>0</v>
      </c>
      <c r="N18" s="75">
        <f>_xlfn.XLOOKUP('Admin Input Uncertainty'!N18,'Dev Likert Scale Possibilities'!$A$2:$A$7,'Dev Likert Scale Possibilities'!$B$2:$B$7)</f>
        <v>0</v>
      </c>
      <c r="O18" s="75">
        <f>_xlfn.XLOOKUP('Admin Input Uncertainty'!O18,'Dev Likert Scale Possibilities'!$A$2:$A$7,'Dev Likert Scale Possibilities'!$B$2:$B$7)</f>
        <v>0</v>
      </c>
      <c r="P18" s="75">
        <f>_xlfn.XLOOKUP('Admin Input Uncertainty'!P18,'Dev Likert Scale Possibilities'!$A$2:$A$7,'Dev Likert Scale Possibilities'!$B$2:$B$7)</f>
        <v>0</v>
      </c>
      <c r="Q18" s="75">
        <f>_xlfn.XLOOKUP('Admin Input Uncertainty'!Q18,'Dev Likert Scale Possibilities'!$A$2:$A$7,'Dev Likert Scale Possibilities'!$B$2:$B$7)</f>
        <v>0</v>
      </c>
      <c r="R18" s="75">
        <f>_xlfn.XLOOKUP('Admin Input Uncertainty'!R18,'Dev Likert Scale Possibilities'!$A$2:$A$7,'Dev Likert Scale Possibilities'!$B$2:$B$7)</f>
        <v>0</v>
      </c>
      <c r="S18" s="75">
        <f>_xlfn.XLOOKUP('Admin Input Uncertainty'!S18,'Dev Likert Scale Possibilities'!$A$2:$A$7,'Dev Likert Scale Possibilities'!$B$2:$B$7)</f>
        <v>0</v>
      </c>
      <c r="T18" s="75">
        <f>_xlfn.XLOOKUP('Admin Input Uncertainty'!T18,'Dev Likert Scale Possibilities'!$A$2:$A$7,'Dev Likert Scale Possibilities'!$B$2:$B$7)</f>
        <v>0</v>
      </c>
      <c r="U18" s="75">
        <f>_xlfn.XLOOKUP('Admin Input Uncertainty'!U18,'Dev Likert Scale Possibilities'!$A$2:$A$7,'Dev Likert Scale Possibilities'!$B$2:$B$7)</f>
        <v>0</v>
      </c>
      <c r="V18" s="75">
        <f>_xlfn.XLOOKUP('Admin Input Uncertainty'!V18,'Dev Likert Scale Possibilities'!$A$2:$A$7,'Dev Likert Scale Possibilities'!$B$2:$B$7)</f>
        <v>0</v>
      </c>
      <c r="W18" s="75">
        <f>_xlfn.XLOOKUP('Admin Input Uncertainty'!W18,'Dev Likert Scale Possibilities'!$A$2:$A$7,'Dev Likert Scale Possibilities'!$B$2:$B$7)</f>
        <v>0</v>
      </c>
      <c r="X18" s="75">
        <f>_xlfn.XLOOKUP('Admin Input Uncertainty'!X18,'Dev Likert Scale Possibilities'!$A$2:$A$7,'Dev Likert Scale Possibilities'!$B$2:$B$7)</f>
        <v>0</v>
      </c>
      <c r="Y18" s="75">
        <f>_xlfn.XLOOKUP('Admin Input Uncertainty'!Y18,'Dev Likert Scale Possibilities'!$A$2:$A$7,'Dev Likert Scale Possibilities'!$B$2:$B$7)</f>
        <v>0</v>
      </c>
      <c r="Z18" s="75">
        <f>_xlfn.XLOOKUP('Admin Input Uncertainty'!Z18,'Dev Likert Scale Possibilities'!$A$2:$A$7,'Dev Likert Scale Possibilities'!$B$2:$B$7)</f>
        <v>0</v>
      </c>
      <c r="AA18" s="75">
        <f>_xlfn.XLOOKUP('Admin Input Uncertainty'!AA18,'Dev Likert Scale Possibilities'!$A$2:$A$7,'Dev Likert Scale Possibilities'!$B$2:$B$7)</f>
        <v>0</v>
      </c>
      <c r="AB18" s="75">
        <f>_xlfn.XLOOKUP('Admin Input Uncertainty'!AB18,'Dev Likert Scale Possibilities'!$A$2:$A$7,'Dev Likert Scale Possibilities'!$B$2:$B$7)</f>
        <v>0</v>
      </c>
      <c r="AC18" s="75">
        <f>_xlfn.XLOOKUP('Admin Input Uncertainty'!AC18,'Dev Likert Scale Possibilities'!$A$2:$A$7,'Dev Likert Scale Possibilities'!$B$2:$B$7)</f>
        <v>0</v>
      </c>
      <c r="AD18" s="75">
        <f>_xlfn.XLOOKUP('Admin Input Uncertainty'!AD18,'Dev Likert Scale Possibilities'!$A$2:$A$7,'Dev Likert Scale Possibilities'!$B$2:$B$7)</f>
        <v>0</v>
      </c>
      <c r="AE18" s="75">
        <f>_xlfn.XLOOKUP('Admin Input Uncertainty'!AE18,'Dev Likert Scale Possibilities'!$A$2:$A$7,'Dev Likert Scale Possibilities'!$B$2:$B$7)</f>
        <v>0</v>
      </c>
      <c r="AF18" s="75">
        <f>_xlfn.XLOOKUP('Admin Input Uncertainty'!AF18,'Dev Likert Scale Possibilities'!$A$2:$A$7,'Dev Likert Scale Possibilities'!$B$2:$B$7)</f>
        <v>0</v>
      </c>
      <c r="AG18" s="75">
        <f>_xlfn.XLOOKUP('Admin Input Uncertainty'!AG18,'Dev Likert Scale Possibilities'!$A$2:$A$7,'Dev Likert Scale Possibilities'!$B$2:$B$7)</f>
        <v>0</v>
      </c>
      <c r="AH18" s="75">
        <f>_xlfn.XLOOKUP('Admin Input Uncertainty'!AH18,'Dev Likert Scale Possibilities'!$A$2:$A$7,'Dev Likert Scale Possibilities'!$B$2:$B$7)</f>
        <v>0</v>
      </c>
      <c r="AI18" s="75">
        <f>_xlfn.XLOOKUP('Admin Input Uncertainty'!AI18,'Dev Likert Scale Possibilities'!$A$2:$A$7,'Dev Likert Scale Possibilities'!$B$2:$B$7)</f>
        <v>0</v>
      </c>
      <c r="AJ18" s="75">
        <f>_xlfn.XLOOKUP('Admin Input Uncertainty'!AJ18,'Dev Likert Scale Possibilities'!$A$2:$A$7,'Dev Likert Scale Possibilities'!$B$2:$B$7)</f>
        <v>0</v>
      </c>
      <c r="AK18" s="75">
        <f>_xlfn.XLOOKUP('Admin Input Uncertainty'!AK18,'Dev Likert Scale Possibilities'!$A$2:$A$7,'Dev Likert Scale Possibilities'!$B$2:$B$7)</f>
        <v>0</v>
      </c>
      <c r="AL18" s="75">
        <f>_xlfn.XLOOKUP('Admin Input Uncertainty'!AL18,'Dev Likert Scale Possibilities'!$A$2:$A$7,'Dev Likert Scale Possibilities'!$B$2:$B$7)</f>
        <v>0</v>
      </c>
      <c r="AM18" s="75">
        <f>_xlfn.XLOOKUP('Admin Input Uncertainty'!AM18,'Dev Likert Scale Possibilities'!$A$2:$A$7,'Dev Likert Scale Possibilities'!$B$2:$B$7)</f>
        <v>0</v>
      </c>
      <c r="AN18" s="75">
        <f>_xlfn.XLOOKUP('Admin Input Uncertainty'!AN18,'Dev Likert Scale Possibilities'!$A$2:$A$7,'Dev Likert Scale Possibilities'!$B$2:$B$7)</f>
        <v>0</v>
      </c>
      <c r="AO18" s="75">
        <f>_xlfn.XLOOKUP('Admin Input Uncertainty'!AO18,'Dev Likert Scale Possibilities'!$A$2:$A$7,'Dev Likert Scale Possibilities'!$B$2:$B$7)</f>
        <v>0</v>
      </c>
      <c r="AP18" s="75">
        <f>_xlfn.XLOOKUP('Admin Input Uncertainty'!AP18,'Dev Likert Scale Possibilities'!$A$2:$A$7,'Dev Likert Scale Possibilities'!$B$2:$B$7)</f>
        <v>0</v>
      </c>
    </row>
    <row r="19" spans="1:42" ht="15.6" thickTop="1" thickBot="1" x14ac:dyDescent="0.35">
      <c r="A19" s="23" t="str">
        <f>'Admin Input Uncertainty'!A19</f>
        <v>Question_18</v>
      </c>
      <c r="B19" s="23" t="str">
        <f>'Admin Input Uncertainty'!B19</f>
        <v>Question 18</v>
      </c>
      <c r="C19" s="75">
        <f>_xlfn.XLOOKUP('Admin Input Uncertainty'!C19,'Dev Likert Scale Possibilities'!$A$2:$A$7,'Dev Likert Scale Possibilities'!$B$2:$B$7)</f>
        <v>0</v>
      </c>
      <c r="D19" s="75">
        <f>_xlfn.XLOOKUP('Admin Input Uncertainty'!D19,'Dev Likert Scale Possibilities'!$A$2:$A$7,'Dev Likert Scale Possibilities'!$B$2:$B$7)</f>
        <v>0</v>
      </c>
      <c r="E19" s="75">
        <f>_xlfn.XLOOKUP('Admin Input Uncertainty'!E19,'Dev Likert Scale Possibilities'!$A$2:$A$7,'Dev Likert Scale Possibilities'!$B$2:$B$7)</f>
        <v>0</v>
      </c>
      <c r="F19" s="75">
        <f>_xlfn.XLOOKUP('Admin Input Uncertainty'!F19,'Dev Likert Scale Possibilities'!$A$2:$A$7,'Dev Likert Scale Possibilities'!$B$2:$B$7)</f>
        <v>0</v>
      </c>
      <c r="G19" s="75">
        <f>_xlfn.XLOOKUP('Admin Input Uncertainty'!G19,'Dev Likert Scale Possibilities'!$A$2:$A$7,'Dev Likert Scale Possibilities'!$B$2:$B$7)</f>
        <v>0</v>
      </c>
      <c r="H19" s="75">
        <f>_xlfn.XLOOKUP('Admin Input Uncertainty'!H19,'Dev Likert Scale Possibilities'!$A$2:$A$7,'Dev Likert Scale Possibilities'!$B$2:$B$7)</f>
        <v>0</v>
      </c>
      <c r="I19" s="75">
        <f>_xlfn.XLOOKUP('Admin Input Uncertainty'!I19,'Dev Likert Scale Possibilities'!$A$2:$A$7,'Dev Likert Scale Possibilities'!$B$2:$B$7)</f>
        <v>0</v>
      </c>
      <c r="J19" s="75">
        <f>_xlfn.XLOOKUP('Admin Input Uncertainty'!J19,'Dev Likert Scale Possibilities'!$A$2:$A$7,'Dev Likert Scale Possibilities'!$B$2:$B$7)</f>
        <v>0</v>
      </c>
      <c r="K19" s="75">
        <f>_xlfn.XLOOKUP('Admin Input Uncertainty'!K19,'Dev Likert Scale Possibilities'!$A$2:$A$7,'Dev Likert Scale Possibilities'!$B$2:$B$7)</f>
        <v>0</v>
      </c>
      <c r="L19" s="75">
        <f>_xlfn.XLOOKUP('Admin Input Uncertainty'!L19,'Dev Likert Scale Possibilities'!$A$2:$A$7,'Dev Likert Scale Possibilities'!$B$2:$B$7)</f>
        <v>0</v>
      </c>
      <c r="M19" s="75">
        <f>_xlfn.XLOOKUP('Admin Input Uncertainty'!M19,'Dev Likert Scale Possibilities'!$A$2:$A$7,'Dev Likert Scale Possibilities'!$B$2:$B$7)</f>
        <v>0</v>
      </c>
      <c r="N19" s="75">
        <f>_xlfn.XLOOKUP('Admin Input Uncertainty'!N19,'Dev Likert Scale Possibilities'!$A$2:$A$7,'Dev Likert Scale Possibilities'!$B$2:$B$7)</f>
        <v>0</v>
      </c>
      <c r="O19" s="75">
        <f>_xlfn.XLOOKUP('Admin Input Uncertainty'!O19,'Dev Likert Scale Possibilities'!$A$2:$A$7,'Dev Likert Scale Possibilities'!$B$2:$B$7)</f>
        <v>0</v>
      </c>
      <c r="P19" s="75">
        <f>_xlfn.XLOOKUP('Admin Input Uncertainty'!P19,'Dev Likert Scale Possibilities'!$A$2:$A$7,'Dev Likert Scale Possibilities'!$B$2:$B$7)</f>
        <v>0</v>
      </c>
      <c r="Q19" s="75">
        <f>_xlfn.XLOOKUP('Admin Input Uncertainty'!Q19,'Dev Likert Scale Possibilities'!$A$2:$A$7,'Dev Likert Scale Possibilities'!$B$2:$B$7)</f>
        <v>0</v>
      </c>
      <c r="R19" s="75">
        <f>_xlfn.XLOOKUP('Admin Input Uncertainty'!R19,'Dev Likert Scale Possibilities'!$A$2:$A$7,'Dev Likert Scale Possibilities'!$B$2:$B$7)</f>
        <v>0</v>
      </c>
      <c r="S19" s="75">
        <f>_xlfn.XLOOKUP('Admin Input Uncertainty'!S19,'Dev Likert Scale Possibilities'!$A$2:$A$7,'Dev Likert Scale Possibilities'!$B$2:$B$7)</f>
        <v>0</v>
      </c>
      <c r="T19" s="75">
        <f>_xlfn.XLOOKUP('Admin Input Uncertainty'!T19,'Dev Likert Scale Possibilities'!$A$2:$A$7,'Dev Likert Scale Possibilities'!$B$2:$B$7)</f>
        <v>0</v>
      </c>
      <c r="U19" s="75">
        <f>_xlfn.XLOOKUP('Admin Input Uncertainty'!U19,'Dev Likert Scale Possibilities'!$A$2:$A$7,'Dev Likert Scale Possibilities'!$B$2:$B$7)</f>
        <v>0</v>
      </c>
      <c r="V19" s="75">
        <f>_xlfn.XLOOKUP('Admin Input Uncertainty'!V19,'Dev Likert Scale Possibilities'!$A$2:$A$7,'Dev Likert Scale Possibilities'!$B$2:$B$7)</f>
        <v>0</v>
      </c>
      <c r="W19" s="75">
        <f>_xlfn.XLOOKUP('Admin Input Uncertainty'!W19,'Dev Likert Scale Possibilities'!$A$2:$A$7,'Dev Likert Scale Possibilities'!$B$2:$B$7)</f>
        <v>0</v>
      </c>
      <c r="X19" s="75">
        <f>_xlfn.XLOOKUP('Admin Input Uncertainty'!X19,'Dev Likert Scale Possibilities'!$A$2:$A$7,'Dev Likert Scale Possibilities'!$B$2:$B$7)</f>
        <v>0</v>
      </c>
      <c r="Y19" s="75">
        <f>_xlfn.XLOOKUP('Admin Input Uncertainty'!Y19,'Dev Likert Scale Possibilities'!$A$2:$A$7,'Dev Likert Scale Possibilities'!$B$2:$B$7)</f>
        <v>0</v>
      </c>
      <c r="Z19" s="75">
        <f>_xlfn.XLOOKUP('Admin Input Uncertainty'!Z19,'Dev Likert Scale Possibilities'!$A$2:$A$7,'Dev Likert Scale Possibilities'!$B$2:$B$7)</f>
        <v>0</v>
      </c>
      <c r="AA19" s="75">
        <f>_xlfn.XLOOKUP('Admin Input Uncertainty'!AA19,'Dev Likert Scale Possibilities'!$A$2:$A$7,'Dev Likert Scale Possibilities'!$B$2:$B$7)</f>
        <v>0</v>
      </c>
      <c r="AB19" s="75">
        <f>_xlfn.XLOOKUP('Admin Input Uncertainty'!AB19,'Dev Likert Scale Possibilities'!$A$2:$A$7,'Dev Likert Scale Possibilities'!$B$2:$B$7)</f>
        <v>0</v>
      </c>
      <c r="AC19" s="75">
        <f>_xlfn.XLOOKUP('Admin Input Uncertainty'!AC19,'Dev Likert Scale Possibilities'!$A$2:$A$7,'Dev Likert Scale Possibilities'!$B$2:$B$7)</f>
        <v>0</v>
      </c>
      <c r="AD19" s="75">
        <f>_xlfn.XLOOKUP('Admin Input Uncertainty'!AD19,'Dev Likert Scale Possibilities'!$A$2:$A$7,'Dev Likert Scale Possibilities'!$B$2:$B$7)</f>
        <v>0</v>
      </c>
      <c r="AE19" s="75">
        <f>_xlfn.XLOOKUP('Admin Input Uncertainty'!AE19,'Dev Likert Scale Possibilities'!$A$2:$A$7,'Dev Likert Scale Possibilities'!$B$2:$B$7)</f>
        <v>0</v>
      </c>
      <c r="AF19" s="75">
        <f>_xlfn.XLOOKUP('Admin Input Uncertainty'!AF19,'Dev Likert Scale Possibilities'!$A$2:$A$7,'Dev Likert Scale Possibilities'!$B$2:$B$7)</f>
        <v>0</v>
      </c>
      <c r="AG19" s="75">
        <f>_xlfn.XLOOKUP('Admin Input Uncertainty'!AG19,'Dev Likert Scale Possibilities'!$A$2:$A$7,'Dev Likert Scale Possibilities'!$B$2:$B$7)</f>
        <v>0</v>
      </c>
      <c r="AH19" s="75">
        <f>_xlfn.XLOOKUP('Admin Input Uncertainty'!AH19,'Dev Likert Scale Possibilities'!$A$2:$A$7,'Dev Likert Scale Possibilities'!$B$2:$B$7)</f>
        <v>0</v>
      </c>
      <c r="AI19" s="75">
        <f>_xlfn.XLOOKUP('Admin Input Uncertainty'!AI19,'Dev Likert Scale Possibilities'!$A$2:$A$7,'Dev Likert Scale Possibilities'!$B$2:$B$7)</f>
        <v>0</v>
      </c>
      <c r="AJ19" s="75">
        <f>_xlfn.XLOOKUP('Admin Input Uncertainty'!AJ19,'Dev Likert Scale Possibilities'!$A$2:$A$7,'Dev Likert Scale Possibilities'!$B$2:$B$7)</f>
        <v>0</v>
      </c>
      <c r="AK19" s="75">
        <f>_xlfn.XLOOKUP('Admin Input Uncertainty'!AK19,'Dev Likert Scale Possibilities'!$A$2:$A$7,'Dev Likert Scale Possibilities'!$B$2:$B$7)</f>
        <v>0</v>
      </c>
      <c r="AL19" s="75">
        <f>_xlfn.XLOOKUP('Admin Input Uncertainty'!AL19,'Dev Likert Scale Possibilities'!$A$2:$A$7,'Dev Likert Scale Possibilities'!$B$2:$B$7)</f>
        <v>0</v>
      </c>
      <c r="AM19" s="75">
        <f>_xlfn.XLOOKUP('Admin Input Uncertainty'!AM19,'Dev Likert Scale Possibilities'!$A$2:$A$7,'Dev Likert Scale Possibilities'!$B$2:$B$7)</f>
        <v>0</v>
      </c>
      <c r="AN19" s="75">
        <f>_xlfn.XLOOKUP('Admin Input Uncertainty'!AN19,'Dev Likert Scale Possibilities'!$A$2:$A$7,'Dev Likert Scale Possibilities'!$B$2:$B$7)</f>
        <v>0</v>
      </c>
      <c r="AO19" s="75">
        <f>_xlfn.XLOOKUP('Admin Input Uncertainty'!AO19,'Dev Likert Scale Possibilities'!$A$2:$A$7,'Dev Likert Scale Possibilities'!$B$2:$B$7)</f>
        <v>0</v>
      </c>
      <c r="AP19" s="75">
        <f>_xlfn.XLOOKUP('Admin Input Uncertainty'!AP19,'Dev Likert Scale Possibilities'!$A$2:$A$7,'Dev Likert Scale Possibilities'!$B$2:$B$7)</f>
        <v>0</v>
      </c>
    </row>
    <row r="20" spans="1:42" ht="15.6" thickTop="1" thickBot="1" x14ac:dyDescent="0.35">
      <c r="A20" s="23" t="str">
        <f>'Admin Input Uncertainty'!A20</f>
        <v>Question_19</v>
      </c>
      <c r="B20" s="23" t="str">
        <f>'Admin Input Uncertainty'!B20</f>
        <v>Question 19</v>
      </c>
      <c r="C20" s="75">
        <f>_xlfn.XLOOKUP('Admin Input Uncertainty'!C20,'Dev Likert Scale Possibilities'!$A$2:$A$7,'Dev Likert Scale Possibilities'!$B$2:$B$7)</f>
        <v>0</v>
      </c>
      <c r="D20" s="75">
        <f>_xlfn.XLOOKUP('Admin Input Uncertainty'!D20,'Dev Likert Scale Possibilities'!$A$2:$A$7,'Dev Likert Scale Possibilities'!$B$2:$B$7)</f>
        <v>0</v>
      </c>
      <c r="E20" s="75">
        <f>_xlfn.XLOOKUP('Admin Input Uncertainty'!E20,'Dev Likert Scale Possibilities'!$A$2:$A$7,'Dev Likert Scale Possibilities'!$B$2:$B$7)</f>
        <v>0</v>
      </c>
      <c r="F20" s="75">
        <f>_xlfn.XLOOKUP('Admin Input Uncertainty'!F20,'Dev Likert Scale Possibilities'!$A$2:$A$7,'Dev Likert Scale Possibilities'!$B$2:$B$7)</f>
        <v>0</v>
      </c>
      <c r="G20" s="75">
        <f>_xlfn.XLOOKUP('Admin Input Uncertainty'!G20,'Dev Likert Scale Possibilities'!$A$2:$A$7,'Dev Likert Scale Possibilities'!$B$2:$B$7)</f>
        <v>0</v>
      </c>
      <c r="H20" s="75">
        <f>_xlfn.XLOOKUP('Admin Input Uncertainty'!H20,'Dev Likert Scale Possibilities'!$A$2:$A$7,'Dev Likert Scale Possibilities'!$B$2:$B$7)</f>
        <v>0</v>
      </c>
      <c r="I20" s="75">
        <f>_xlfn.XLOOKUP('Admin Input Uncertainty'!I20,'Dev Likert Scale Possibilities'!$A$2:$A$7,'Dev Likert Scale Possibilities'!$B$2:$B$7)</f>
        <v>0</v>
      </c>
      <c r="J20" s="75">
        <f>_xlfn.XLOOKUP('Admin Input Uncertainty'!J20,'Dev Likert Scale Possibilities'!$A$2:$A$7,'Dev Likert Scale Possibilities'!$B$2:$B$7)</f>
        <v>0</v>
      </c>
      <c r="K20" s="75">
        <f>_xlfn.XLOOKUP('Admin Input Uncertainty'!K20,'Dev Likert Scale Possibilities'!$A$2:$A$7,'Dev Likert Scale Possibilities'!$B$2:$B$7)</f>
        <v>0</v>
      </c>
      <c r="L20" s="75">
        <f>_xlfn.XLOOKUP('Admin Input Uncertainty'!L20,'Dev Likert Scale Possibilities'!$A$2:$A$7,'Dev Likert Scale Possibilities'!$B$2:$B$7)</f>
        <v>0</v>
      </c>
      <c r="M20" s="75">
        <f>_xlfn.XLOOKUP('Admin Input Uncertainty'!M20,'Dev Likert Scale Possibilities'!$A$2:$A$7,'Dev Likert Scale Possibilities'!$B$2:$B$7)</f>
        <v>0</v>
      </c>
      <c r="N20" s="75">
        <f>_xlfn.XLOOKUP('Admin Input Uncertainty'!N20,'Dev Likert Scale Possibilities'!$A$2:$A$7,'Dev Likert Scale Possibilities'!$B$2:$B$7)</f>
        <v>0</v>
      </c>
      <c r="O20" s="75">
        <f>_xlfn.XLOOKUP('Admin Input Uncertainty'!O20,'Dev Likert Scale Possibilities'!$A$2:$A$7,'Dev Likert Scale Possibilities'!$B$2:$B$7)</f>
        <v>0</v>
      </c>
      <c r="P20" s="75">
        <f>_xlfn.XLOOKUP('Admin Input Uncertainty'!P20,'Dev Likert Scale Possibilities'!$A$2:$A$7,'Dev Likert Scale Possibilities'!$B$2:$B$7)</f>
        <v>0</v>
      </c>
      <c r="Q20" s="75">
        <f>_xlfn.XLOOKUP('Admin Input Uncertainty'!Q20,'Dev Likert Scale Possibilities'!$A$2:$A$7,'Dev Likert Scale Possibilities'!$B$2:$B$7)</f>
        <v>0</v>
      </c>
      <c r="R20" s="75">
        <f>_xlfn.XLOOKUP('Admin Input Uncertainty'!R20,'Dev Likert Scale Possibilities'!$A$2:$A$7,'Dev Likert Scale Possibilities'!$B$2:$B$7)</f>
        <v>0</v>
      </c>
      <c r="S20" s="75">
        <f>_xlfn.XLOOKUP('Admin Input Uncertainty'!S20,'Dev Likert Scale Possibilities'!$A$2:$A$7,'Dev Likert Scale Possibilities'!$B$2:$B$7)</f>
        <v>0</v>
      </c>
      <c r="T20" s="75">
        <f>_xlfn.XLOOKUP('Admin Input Uncertainty'!T20,'Dev Likert Scale Possibilities'!$A$2:$A$7,'Dev Likert Scale Possibilities'!$B$2:$B$7)</f>
        <v>0</v>
      </c>
      <c r="U20" s="75">
        <f>_xlfn.XLOOKUP('Admin Input Uncertainty'!U20,'Dev Likert Scale Possibilities'!$A$2:$A$7,'Dev Likert Scale Possibilities'!$B$2:$B$7)</f>
        <v>0</v>
      </c>
      <c r="V20" s="75">
        <f>_xlfn.XLOOKUP('Admin Input Uncertainty'!V20,'Dev Likert Scale Possibilities'!$A$2:$A$7,'Dev Likert Scale Possibilities'!$B$2:$B$7)</f>
        <v>0</v>
      </c>
      <c r="W20" s="75">
        <f>_xlfn.XLOOKUP('Admin Input Uncertainty'!W20,'Dev Likert Scale Possibilities'!$A$2:$A$7,'Dev Likert Scale Possibilities'!$B$2:$B$7)</f>
        <v>0</v>
      </c>
      <c r="X20" s="75">
        <f>_xlfn.XLOOKUP('Admin Input Uncertainty'!X20,'Dev Likert Scale Possibilities'!$A$2:$A$7,'Dev Likert Scale Possibilities'!$B$2:$B$7)</f>
        <v>0</v>
      </c>
      <c r="Y20" s="75">
        <f>_xlfn.XLOOKUP('Admin Input Uncertainty'!Y20,'Dev Likert Scale Possibilities'!$A$2:$A$7,'Dev Likert Scale Possibilities'!$B$2:$B$7)</f>
        <v>0</v>
      </c>
      <c r="Z20" s="75">
        <f>_xlfn.XLOOKUP('Admin Input Uncertainty'!Z20,'Dev Likert Scale Possibilities'!$A$2:$A$7,'Dev Likert Scale Possibilities'!$B$2:$B$7)</f>
        <v>0</v>
      </c>
      <c r="AA20" s="75">
        <f>_xlfn.XLOOKUP('Admin Input Uncertainty'!AA20,'Dev Likert Scale Possibilities'!$A$2:$A$7,'Dev Likert Scale Possibilities'!$B$2:$B$7)</f>
        <v>0</v>
      </c>
      <c r="AB20" s="75">
        <f>_xlfn.XLOOKUP('Admin Input Uncertainty'!AB20,'Dev Likert Scale Possibilities'!$A$2:$A$7,'Dev Likert Scale Possibilities'!$B$2:$B$7)</f>
        <v>0</v>
      </c>
      <c r="AC20" s="75">
        <f>_xlfn.XLOOKUP('Admin Input Uncertainty'!AC20,'Dev Likert Scale Possibilities'!$A$2:$A$7,'Dev Likert Scale Possibilities'!$B$2:$B$7)</f>
        <v>0</v>
      </c>
      <c r="AD20" s="75">
        <f>_xlfn.XLOOKUP('Admin Input Uncertainty'!AD20,'Dev Likert Scale Possibilities'!$A$2:$A$7,'Dev Likert Scale Possibilities'!$B$2:$B$7)</f>
        <v>0</v>
      </c>
      <c r="AE20" s="75">
        <f>_xlfn.XLOOKUP('Admin Input Uncertainty'!AE20,'Dev Likert Scale Possibilities'!$A$2:$A$7,'Dev Likert Scale Possibilities'!$B$2:$B$7)</f>
        <v>0</v>
      </c>
      <c r="AF20" s="75">
        <f>_xlfn.XLOOKUP('Admin Input Uncertainty'!AF20,'Dev Likert Scale Possibilities'!$A$2:$A$7,'Dev Likert Scale Possibilities'!$B$2:$B$7)</f>
        <v>0</v>
      </c>
      <c r="AG20" s="75">
        <f>_xlfn.XLOOKUP('Admin Input Uncertainty'!AG20,'Dev Likert Scale Possibilities'!$A$2:$A$7,'Dev Likert Scale Possibilities'!$B$2:$B$7)</f>
        <v>0</v>
      </c>
      <c r="AH20" s="75">
        <f>_xlfn.XLOOKUP('Admin Input Uncertainty'!AH20,'Dev Likert Scale Possibilities'!$A$2:$A$7,'Dev Likert Scale Possibilities'!$B$2:$B$7)</f>
        <v>0</v>
      </c>
      <c r="AI20" s="75">
        <f>_xlfn.XLOOKUP('Admin Input Uncertainty'!AI20,'Dev Likert Scale Possibilities'!$A$2:$A$7,'Dev Likert Scale Possibilities'!$B$2:$B$7)</f>
        <v>0</v>
      </c>
      <c r="AJ20" s="75">
        <f>_xlfn.XLOOKUP('Admin Input Uncertainty'!AJ20,'Dev Likert Scale Possibilities'!$A$2:$A$7,'Dev Likert Scale Possibilities'!$B$2:$B$7)</f>
        <v>0</v>
      </c>
      <c r="AK20" s="75">
        <f>_xlfn.XLOOKUP('Admin Input Uncertainty'!AK20,'Dev Likert Scale Possibilities'!$A$2:$A$7,'Dev Likert Scale Possibilities'!$B$2:$B$7)</f>
        <v>0</v>
      </c>
      <c r="AL20" s="75">
        <f>_xlfn.XLOOKUP('Admin Input Uncertainty'!AL20,'Dev Likert Scale Possibilities'!$A$2:$A$7,'Dev Likert Scale Possibilities'!$B$2:$B$7)</f>
        <v>0</v>
      </c>
      <c r="AM20" s="75">
        <f>_xlfn.XLOOKUP('Admin Input Uncertainty'!AM20,'Dev Likert Scale Possibilities'!$A$2:$A$7,'Dev Likert Scale Possibilities'!$B$2:$B$7)</f>
        <v>0</v>
      </c>
      <c r="AN20" s="75">
        <f>_xlfn.XLOOKUP('Admin Input Uncertainty'!AN20,'Dev Likert Scale Possibilities'!$A$2:$A$7,'Dev Likert Scale Possibilities'!$B$2:$B$7)</f>
        <v>0</v>
      </c>
      <c r="AO20" s="75">
        <f>_xlfn.XLOOKUP('Admin Input Uncertainty'!AO20,'Dev Likert Scale Possibilities'!$A$2:$A$7,'Dev Likert Scale Possibilities'!$B$2:$B$7)</f>
        <v>0</v>
      </c>
      <c r="AP20" s="75">
        <f>_xlfn.XLOOKUP('Admin Input Uncertainty'!AP20,'Dev Likert Scale Possibilities'!$A$2:$A$7,'Dev Likert Scale Possibilities'!$B$2:$B$7)</f>
        <v>0</v>
      </c>
    </row>
    <row r="21" spans="1:42" ht="15.6" thickTop="1" thickBot="1" x14ac:dyDescent="0.35">
      <c r="A21" s="23" t="str">
        <f>'Admin Input Uncertainty'!A21</f>
        <v>Question_20</v>
      </c>
      <c r="B21" s="23" t="str">
        <f>'Admin Input Uncertainty'!B21</f>
        <v>Question 20</v>
      </c>
      <c r="C21" s="75">
        <f>_xlfn.XLOOKUP('Admin Input Uncertainty'!C21,'Dev Likert Scale Possibilities'!$A$2:$A$7,'Dev Likert Scale Possibilities'!$B$2:$B$7)</f>
        <v>0</v>
      </c>
      <c r="D21" s="75">
        <f>_xlfn.XLOOKUP('Admin Input Uncertainty'!D21,'Dev Likert Scale Possibilities'!$A$2:$A$7,'Dev Likert Scale Possibilities'!$B$2:$B$7)</f>
        <v>0</v>
      </c>
      <c r="E21" s="75">
        <f>_xlfn.XLOOKUP('Admin Input Uncertainty'!E21,'Dev Likert Scale Possibilities'!$A$2:$A$7,'Dev Likert Scale Possibilities'!$B$2:$B$7)</f>
        <v>0</v>
      </c>
      <c r="F21" s="75">
        <f>_xlfn.XLOOKUP('Admin Input Uncertainty'!F21,'Dev Likert Scale Possibilities'!$A$2:$A$7,'Dev Likert Scale Possibilities'!$B$2:$B$7)</f>
        <v>0</v>
      </c>
      <c r="G21" s="75">
        <f>_xlfn.XLOOKUP('Admin Input Uncertainty'!G21,'Dev Likert Scale Possibilities'!$A$2:$A$7,'Dev Likert Scale Possibilities'!$B$2:$B$7)</f>
        <v>0</v>
      </c>
      <c r="H21" s="75">
        <f>_xlfn.XLOOKUP('Admin Input Uncertainty'!H21,'Dev Likert Scale Possibilities'!$A$2:$A$7,'Dev Likert Scale Possibilities'!$B$2:$B$7)</f>
        <v>0</v>
      </c>
      <c r="I21" s="75">
        <f>_xlfn.XLOOKUP('Admin Input Uncertainty'!I21,'Dev Likert Scale Possibilities'!$A$2:$A$7,'Dev Likert Scale Possibilities'!$B$2:$B$7)</f>
        <v>0</v>
      </c>
      <c r="J21" s="75">
        <f>_xlfn.XLOOKUP('Admin Input Uncertainty'!J21,'Dev Likert Scale Possibilities'!$A$2:$A$7,'Dev Likert Scale Possibilities'!$B$2:$B$7)</f>
        <v>0</v>
      </c>
      <c r="K21" s="75">
        <f>_xlfn.XLOOKUP('Admin Input Uncertainty'!K21,'Dev Likert Scale Possibilities'!$A$2:$A$7,'Dev Likert Scale Possibilities'!$B$2:$B$7)</f>
        <v>0</v>
      </c>
      <c r="L21" s="75">
        <f>_xlfn.XLOOKUP('Admin Input Uncertainty'!L21,'Dev Likert Scale Possibilities'!$A$2:$A$7,'Dev Likert Scale Possibilities'!$B$2:$B$7)</f>
        <v>0</v>
      </c>
      <c r="M21" s="75">
        <f>_xlfn.XLOOKUP('Admin Input Uncertainty'!M21,'Dev Likert Scale Possibilities'!$A$2:$A$7,'Dev Likert Scale Possibilities'!$B$2:$B$7)</f>
        <v>0</v>
      </c>
      <c r="N21" s="75">
        <f>_xlfn.XLOOKUP('Admin Input Uncertainty'!N21,'Dev Likert Scale Possibilities'!$A$2:$A$7,'Dev Likert Scale Possibilities'!$B$2:$B$7)</f>
        <v>0</v>
      </c>
      <c r="O21" s="75">
        <f>_xlfn.XLOOKUP('Admin Input Uncertainty'!O21,'Dev Likert Scale Possibilities'!$A$2:$A$7,'Dev Likert Scale Possibilities'!$B$2:$B$7)</f>
        <v>0</v>
      </c>
      <c r="P21" s="75">
        <f>_xlfn.XLOOKUP('Admin Input Uncertainty'!P21,'Dev Likert Scale Possibilities'!$A$2:$A$7,'Dev Likert Scale Possibilities'!$B$2:$B$7)</f>
        <v>0</v>
      </c>
      <c r="Q21" s="75">
        <f>_xlfn.XLOOKUP('Admin Input Uncertainty'!Q21,'Dev Likert Scale Possibilities'!$A$2:$A$7,'Dev Likert Scale Possibilities'!$B$2:$B$7)</f>
        <v>0</v>
      </c>
      <c r="R21" s="75">
        <f>_xlfn.XLOOKUP('Admin Input Uncertainty'!R21,'Dev Likert Scale Possibilities'!$A$2:$A$7,'Dev Likert Scale Possibilities'!$B$2:$B$7)</f>
        <v>0</v>
      </c>
      <c r="S21" s="75">
        <f>_xlfn.XLOOKUP('Admin Input Uncertainty'!S21,'Dev Likert Scale Possibilities'!$A$2:$A$7,'Dev Likert Scale Possibilities'!$B$2:$B$7)</f>
        <v>0</v>
      </c>
      <c r="T21" s="75">
        <f>_xlfn.XLOOKUP('Admin Input Uncertainty'!T21,'Dev Likert Scale Possibilities'!$A$2:$A$7,'Dev Likert Scale Possibilities'!$B$2:$B$7)</f>
        <v>0</v>
      </c>
      <c r="U21" s="75">
        <f>_xlfn.XLOOKUP('Admin Input Uncertainty'!U21,'Dev Likert Scale Possibilities'!$A$2:$A$7,'Dev Likert Scale Possibilities'!$B$2:$B$7)</f>
        <v>0</v>
      </c>
      <c r="V21" s="75">
        <f>_xlfn.XLOOKUP('Admin Input Uncertainty'!V21,'Dev Likert Scale Possibilities'!$A$2:$A$7,'Dev Likert Scale Possibilities'!$B$2:$B$7)</f>
        <v>0</v>
      </c>
      <c r="W21" s="75">
        <f>_xlfn.XLOOKUP('Admin Input Uncertainty'!W21,'Dev Likert Scale Possibilities'!$A$2:$A$7,'Dev Likert Scale Possibilities'!$B$2:$B$7)</f>
        <v>0</v>
      </c>
      <c r="X21" s="75">
        <f>_xlfn.XLOOKUP('Admin Input Uncertainty'!X21,'Dev Likert Scale Possibilities'!$A$2:$A$7,'Dev Likert Scale Possibilities'!$B$2:$B$7)</f>
        <v>0</v>
      </c>
      <c r="Y21" s="75">
        <f>_xlfn.XLOOKUP('Admin Input Uncertainty'!Y21,'Dev Likert Scale Possibilities'!$A$2:$A$7,'Dev Likert Scale Possibilities'!$B$2:$B$7)</f>
        <v>0</v>
      </c>
      <c r="Z21" s="75">
        <f>_xlfn.XLOOKUP('Admin Input Uncertainty'!Z21,'Dev Likert Scale Possibilities'!$A$2:$A$7,'Dev Likert Scale Possibilities'!$B$2:$B$7)</f>
        <v>0</v>
      </c>
      <c r="AA21" s="75">
        <f>_xlfn.XLOOKUP('Admin Input Uncertainty'!AA21,'Dev Likert Scale Possibilities'!$A$2:$A$7,'Dev Likert Scale Possibilities'!$B$2:$B$7)</f>
        <v>0</v>
      </c>
      <c r="AB21" s="75">
        <f>_xlfn.XLOOKUP('Admin Input Uncertainty'!AB21,'Dev Likert Scale Possibilities'!$A$2:$A$7,'Dev Likert Scale Possibilities'!$B$2:$B$7)</f>
        <v>0</v>
      </c>
      <c r="AC21" s="75">
        <f>_xlfn.XLOOKUP('Admin Input Uncertainty'!AC21,'Dev Likert Scale Possibilities'!$A$2:$A$7,'Dev Likert Scale Possibilities'!$B$2:$B$7)</f>
        <v>0</v>
      </c>
      <c r="AD21" s="75">
        <f>_xlfn.XLOOKUP('Admin Input Uncertainty'!AD21,'Dev Likert Scale Possibilities'!$A$2:$A$7,'Dev Likert Scale Possibilities'!$B$2:$B$7)</f>
        <v>0</v>
      </c>
      <c r="AE21" s="75">
        <f>_xlfn.XLOOKUP('Admin Input Uncertainty'!AE21,'Dev Likert Scale Possibilities'!$A$2:$A$7,'Dev Likert Scale Possibilities'!$B$2:$B$7)</f>
        <v>0</v>
      </c>
      <c r="AF21" s="75">
        <f>_xlfn.XLOOKUP('Admin Input Uncertainty'!AF21,'Dev Likert Scale Possibilities'!$A$2:$A$7,'Dev Likert Scale Possibilities'!$B$2:$B$7)</f>
        <v>0</v>
      </c>
      <c r="AG21" s="75">
        <f>_xlfn.XLOOKUP('Admin Input Uncertainty'!AG21,'Dev Likert Scale Possibilities'!$A$2:$A$7,'Dev Likert Scale Possibilities'!$B$2:$B$7)</f>
        <v>0</v>
      </c>
      <c r="AH21" s="75">
        <f>_xlfn.XLOOKUP('Admin Input Uncertainty'!AH21,'Dev Likert Scale Possibilities'!$A$2:$A$7,'Dev Likert Scale Possibilities'!$B$2:$B$7)</f>
        <v>0</v>
      </c>
      <c r="AI21" s="75">
        <f>_xlfn.XLOOKUP('Admin Input Uncertainty'!AI21,'Dev Likert Scale Possibilities'!$A$2:$A$7,'Dev Likert Scale Possibilities'!$B$2:$B$7)</f>
        <v>0</v>
      </c>
      <c r="AJ21" s="75">
        <f>_xlfn.XLOOKUP('Admin Input Uncertainty'!AJ21,'Dev Likert Scale Possibilities'!$A$2:$A$7,'Dev Likert Scale Possibilities'!$B$2:$B$7)</f>
        <v>0</v>
      </c>
      <c r="AK21" s="75">
        <f>_xlfn.XLOOKUP('Admin Input Uncertainty'!AK21,'Dev Likert Scale Possibilities'!$A$2:$A$7,'Dev Likert Scale Possibilities'!$B$2:$B$7)</f>
        <v>0</v>
      </c>
      <c r="AL21" s="75">
        <f>_xlfn.XLOOKUP('Admin Input Uncertainty'!AL21,'Dev Likert Scale Possibilities'!$A$2:$A$7,'Dev Likert Scale Possibilities'!$B$2:$B$7)</f>
        <v>0</v>
      </c>
      <c r="AM21" s="75">
        <f>_xlfn.XLOOKUP('Admin Input Uncertainty'!AM21,'Dev Likert Scale Possibilities'!$A$2:$A$7,'Dev Likert Scale Possibilities'!$B$2:$B$7)</f>
        <v>0</v>
      </c>
      <c r="AN21" s="75">
        <f>_xlfn.XLOOKUP('Admin Input Uncertainty'!AN21,'Dev Likert Scale Possibilities'!$A$2:$A$7,'Dev Likert Scale Possibilities'!$B$2:$B$7)</f>
        <v>0</v>
      </c>
      <c r="AO21" s="75">
        <f>_xlfn.XLOOKUP('Admin Input Uncertainty'!AO21,'Dev Likert Scale Possibilities'!$A$2:$A$7,'Dev Likert Scale Possibilities'!$B$2:$B$7)</f>
        <v>0</v>
      </c>
      <c r="AP21" s="75">
        <f>_xlfn.XLOOKUP('Admin Input Uncertainty'!AP21,'Dev Likert Scale Possibilities'!$A$2:$A$7,'Dev Likert Scale Possibilities'!$B$2:$B$7)</f>
        <v>0</v>
      </c>
    </row>
    <row r="22" spans="1:42" ht="15.6" thickTop="1" thickBot="1" x14ac:dyDescent="0.35">
      <c r="A22" s="23" t="str">
        <f>'Admin Input Uncertainty'!A22</f>
        <v>Question_21</v>
      </c>
      <c r="B22" s="23" t="str">
        <f>'Admin Input Uncertainty'!B22</f>
        <v>Question 21</v>
      </c>
      <c r="C22" s="75">
        <f>_xlfn.XLOOKUP('Admin Input Uncertainty'!C22,'Dev Likert Scale Possibilities'!$A$2:$A$7,'Dev Likert Scale Possibilities'!$B$2:$B$7)</f>
        <v>0</v>
      </c>
      <c r="D22" s="75">
        <f>_xlfn.XLOOKUP('Admin Input Uncertainty'!D22,'Dev Likert Scale Possibilities'!$A$2:$A$7,'Dev Likert Scale Possibilities'!$B$2:$B$7)</f>
        <v>0</v>
      </c>
      <c r="E22" s="75">
        <f>_xlfn.XLOOKUP('Admin Input Uncertainty'!E22,'Dev Likert Scale Possibilities'!$A$2:$A$7,'Dev Likert Scale Possibilities'!$B$2:$B$7)</f>
        <v>0</v>
      </c>
      <c r="F22" s="75">
        <f>_xlfn.XLOOKUP('Admin Input Uncertainty'!F22,'Dev Likert Scale Possibilities'!$A$2:$A$7,'Dev Likert Scale Possibilities'!$B$2:$B$7)</f>
        <v>0</v>
      </c>
      <c r="G22" s="75">
        <f>_xlfn.XLOOKUP('Admin Input Uncertainty'!G22,'Dev Likert Scale Possibilities'!$A$2:$A$7,'Dev Likert Scale Possibilities'!$B$2:$B$7)</f>
        <v>0</v>
      </c>
      <c r="H22" s="75">
        <f>_xlfn.XLOOKUP('Admin Input Uncertainty'!H22,'Dev Likert Scale Possibilities'!$A$2:$A$7,'Dev Likert Scale Possibilities'!$B$2:$B$7)</f>
        <v>0</v>
      </c>
      <c r="I22" s="75">
        <f>_xlfn.XLOOKUP('Admin Input Uncertainty'!I22,'Dev Likert Scale Possibilities'!$A$2:$A$7,'Dev Likert Scale Possibilities'!$B$2:$B$7)</f>
        <v>0</v>
      </c>
      <c r="J22" s="75">
        <f>_xlfn.XLOOKUP('Admin Input Uncertainty'!J22,'Dev Likert Scale Possibilities'!$A$2:$A$7,'Dev Likert Scale Possibilities'!$B$2:$B$7)</f>
        <v>0</v>
      </c>
      <c r="K22" s="75">
        <f>_xlfn.XLOOKUP('Admin Input Uncertainty'!K22,'Dev Likert Scale Possibilities'!$A$2:$A$7,'Dev Likert Scale Possibilities'!$B$2:$B$7)</f>
        <v>0</v>
      </c>
      <c r="L22" s="75">
        <f>_xlfn.XLOOKUP('Admin Input Uncertainty'!L22,'Dev Likert Scale Possibilities'!$A$2:$A$7,'Dev Likert Scale Possibilities'!$B$2:$B$7)</f>
        <v>0</v>
      </c>
      <c r="M22" s="75">
        <f>_xlfn.XLOOKUP('Admin Input Uncertainty'!M22,'Dev Likert Scale Possibilities'!$A$2:$A$7,'Dev Likert Scale Possibilities'!$B$2:$B$7)</f>
        <v>0</v>
      </c>
      <c r="N22" s="75">
        <f>_xlfn.XLOOKUP('Admin Input Uncertainty'!N22,'Dev Likert Scale Possibilities'!$A$2:$A$7,'Dev Likert Scale Possibilities'!$B$2:$B$7)</f>
        <v>0</v>
      </c>
      <c r="O22" s="75">
        <f>_xlfn.XLOOKUP('Admin Input Uncertainty'!O22,'Dev Likert Scale Possibilities'!$A$2:$A$7,'Dev Likert Scale Possibilities'!$B$2:$B$7)</f>
        <v>0</v>
      </c>
      <c r="P22" s="75">
        <f>_xlfn.XLOOKUP('Admin Input Uncertainty'!P22,'Dev Likert Scale Possibilities'!$A$2:$A$7,'Dev Likert Scale Possibilities'!$B$2:$B$7)</f>
        <v>0</v>
      </c>
      <c r="Q22" s="75">
        <f>_xlfn.XLOOKUP('Admin Input Uncertainty'!Q22,'Dev Likert Scale Possibilities'!$A$2:$A$7,'Dev Likert Scale Possibilities'!$B$2:$B$7)</f>
        <v>0</v>
      </c>
      <c r="R22" s="75">
        <f>_xlfn.XLOOKUP('Admin Input Uncertainty'!R22,'Dev Likert Scale Possibilities'!$A$2:$A$7,'Dev Likert Scale Possibilities'!$B$2:$B$7)</f>
        <v>0</v>
      </c>
      <c r="S22" s="75">
        <f>_xlfn.XLOOKUP('Admin Input Uncertainty'!S22,'Dev Likert Scale Possibilities'!$A$2:$A$7,'Dev Likert Scale Possibilities'!$B$2:$B$7)</f>
        <v>0</v>
      </c>
      <c r="T22" s="75">
        <f>_xlfn.XLOOKUP('Admin Input Uncertainty'!T22,'Dev Likert Scale Possibilities'!$A$2:$A$7,'Dev Likert Scale Possibilities'!$B$2:$B$7)</f>
        <v>0</v>
      </c>
      <c r="U22" s="75">
        <f>_xlfn.XLOOKUP('Admin Input Uncertainty'!U22,'Dev Likert Scale Possibilities'!$A$2:$A$7,'Dev Likert Scale Possibilities'!$B$2:$B$7)</f>
        <v>0</v>
      </c>
      <c r="V22" s="75">
        <f>_xlfn.XLOOKUP('Admin Input Uncertainty'!V22,'Dev Likert Scale Possibilities'!$A$2:$A$7,'Dev Likert Scale Possibilities'!$B$2:$B$7)</f>
        <v>0</v>
      </c>
      <c r="W22" s="75">
        <f>_xlfn.XLOOKUP('Admin Input Uncertainty'!W22,'Dev Likert Scale Possibilities'!$A$2:$A$7,'Dev Likert Scale Possibilities'!$B$2:$B$7)</f>
        <v>0</v>
      </c>
      <c r="X22" s="75">
        <f>_xlfn.XLOOKUP('Admin Input Uncertainty'!X22,'Dev Likert Scale Possibilities'!$A$2:$A$7,'Dev Likert Scale Possibilities'!$B$2:$B$7)</f>
        <v>0</v>
      </c>
      <c r="Y22" s="75">
        <f>_xlfn.XLOOKUP('Admin Input Uncertainty'!Y22,'Dev Likert Scale Possibilities'!$A$2:$A$7,'Dev Likert Scale Possibilities'!$B$2:$B$7)</f>
        <v>0</v>
      </c>
      <c r="Z22" s="75">
        <f>_xlfn.XLOOKUP('Admin Input Uncertainty'!Z22,'Dev Likert Scale Possibilities'!$A$2:$A$7,'Dev Likert Scale Possibilities'!$B$2:$B$7)</f>
        <v>0</v>
      </c>
      <c r="AA22" s="75">
        <f>_xlfn.XLOOKUP('Admin Input Uncertainty'!AA22,'Dev Likert Scale Possibilities'!$A$2:$A$7,'Dev Likert Scale Possibilities'!$B$2:$B$7)</f>
        <v>0</v>
      </c>
      <c r="AB22" s="75">
        <f>_xlfn.XLOOKUP('Admin Input Uncertainty'!AB22,'Dev Likert Scale Possibilities'!$A$2:$A$7,'Dev Likert Scale Possibilities'!$B$2:$B$7)</f>
        <v>0</v>
      </c>
      <c r="AC22" s="75">
        <f>_xlfn.XLOOKUP('Admin Input Uncertainty'!AC22,'Dev Likert Scale Possibilities'!$A$2:$A$7,'Dev Likert Scale Possibilities'!$B$2:$B$7)</f>
        <v>0</v>
      </c>
      <c r="AD22" s="75">
        <f>_xlfn.XLOOKUP('Admin Input Uncertainty'!AD22,'Dev Likert Scale Possibilities'!$A$2:$A$7,'Dev Likert Scale Possibilities'!$B$2:$B$7)</f>
        <v>0</v>
      </c>
      <c r="AE22" s="75">
        <f>_xlfn.XLOOKUP('Admin Input Uncertainty'!AE22,'Dev Likert Scale Possibilities'!$A$2:$A$7,'Dev Likert Scale Possibilities'!$B$2:$B$7)</f>
        <v>0</v>
      </c>
      <c r="AF22" s="75">
        <f>_xlfn.XLOOKUP('Admin Input Uncertainty'!AF22,'Dev Likert Scale Possibilities'!$A$2:$A$7,'Dev Likert Scale Possibilities'!$B$2:$B$7)</f>
        <v>0</v>
      </c>
      <c r="AG22" s="75">
        <f>_xlfn.XLOOKUP('Admin Input Uncertainty'!AG22,'Dev Likert Scale Possibilities'!$A$2:$A$7,'Dev Likert Scale Possibilities'!$B$2:$B$7)</f>
        <v>0</v>
      </c>
      <c r="AH22" s="75">
        <f>_xlfn.XLOOKUP('Admin Input Uncertainty'!AH22,'Dev Likert Scale Possibilities'!$A$2:$A$7,'Dev Likert Scale Possibilities'!$B$2:$B$7)</f>
        <v>0</v>
      </c>
      <c r="AI22" s="75">
        <f>_xlfn.XLOOKUP('Admin Input Uncertainty'!AI22,'Dev Likert Scale Possibilities'!$A$2:$A$7,'Dev Likert Scale Possibilities'!$B$2:$B$7)</f>
        <v>0</v>
      </c>
      <c r="AJ22" s="75">
        <f>_xlfn.XLOOKUP('Admin Input Uncertainty'!AJ22,'Dev Likert Scale Possibilities'!$A$2:$A$7,'Dev Likert Scale Possibilities'!$B$2:$B$7)</f>
        <v>0</v>
      </c>
      <c r="AK22" s="75">
        <f>_xlfn.XLOOKUP('Admin Input Uncertainty'!AK22,'Dev Likert Scale Possibilities'!$A$2:$A$7,'Dev Likert Scale Possibilities'!$B$2:$B$7)</f>
        <v>0</v>
      </c>
      <c r="AL22" s="75">
        <f>_xlfn.XLOOKUP('Admin Input Uncertainty'!AL22,'Dev Likert Scale Possibilities'!$A$2:$A$7,'Dev Likert Scale Possibilities'!$B$2:$B$7)</f>
        <v>0</v>
      </c>
      <c r="AM22" s="75">
        <f>_xlfn.XLOOKUP('Admin Input Uncertainty'!AM22,'Dev Likert Scale Possibilities'!$A$2:$A$7,'Dev Likert Scale Possibilities'!$B$2:$B$7)</f>
        <v>0</v>
      </c>
      <c r="AN22" s="75">
        <f>_xlfn.XLOOKUP('Admin Input Uncertainty'!AN22,'Dev Likert Scale Possibilities'!$A$2:$A$7,'Dev Likert Scale Possibilities'!$B$2:$B$7)</f>
        <v>0</v>
      </c>
      <c r="AO22" s="75">
        <f>_xlfn.XLOOKUP('Admin Input Uncertainty'!AO22,'Dev Likert Scale Possibilities'!$A$2:$A$7,'Dev Likert Scale Possibilities'!$B$2:$B$7)</f>
        <v>0</v>
      </c>
      <c r="AP22" s="75">
        <f>_xlfn.XLOOKUP('Admin Input Uncertainty'!AP22,'Dev Likert Scale Possibilities'!$A$2:$A$7,'Dev Likert Scale Possibilities'!$B$2:$B$7)</f>
        <v>0</v>
      </c>
    </row>
    <row r="23" spans="1:42" ht="15.6" thickTop="1" thickBot="1" x14ac:dyDescent="0.35">
      <c r="A23" s="23" t="str">
        <f>'Admin Input Uncertainty'!A23</f>
        <v>Question_22</v>
      </c>
      <c r="B23" s="23" t="str">
        <f>'Admin Input Uncertainty'!B23</f>
        <v>Question 22</v>
      </c>
      <c r="C23" s="75">
        <f>_xlfn.XLOOKUP('Admin Input Uncertainty'!C23,'Dev Likert Scale Possibilities'!$A$2:$A$7,'Dev Likert Scale Possibilities'!$B$2:$B$7)</f>
        <v>0</v>
      </c>
      <c r="D23" s="75">
        <f>_xlfn.XLOOKUP('Admin Input Uncertainty'!D23,'Dev Likert Scale Possibilities'!$A$2:$A$7,'Dev Likert Scale Possibilities'!$B$2:$B$7)</f>
        <v>0</v>
      </c>
      <c r="E23" s="75">
        <f>_xlfn.XLOOKUP('Admin Input Uncertainty'!E23,'Dev Likert Scale Possibilities'!$A$2:$A$7,'Dev Likert Scale Possibilities'!$B$2:$B$7)</f>
        <v>0</v>
      </c>
      <c r="F23" s="75">
        <f>_xlfn.XLOOKUP('Admin Input Uncertainty'!F23,'Dev Likert Scale Possibilities'!$A$2:$A$7,'Dev Likert Scale Possibilities'!$B$2:$B$7)</f>
        <v>0</v>
      </c>
      <c r="G23" s="75">
        <f>_xlfn.XLOOKUP('Admin Input Uncertainty'!G23,'Dev Likert Scale Possibilities'!$A$2:$A$7,'Dev Likert Scale Possibilities'!$B$2:$B$7)</f>
        <v>0</v>
      </c>
      <c r="H23" s="75">
        <f>_xlfn.XLOOKUP('Admin Input Uncertainty'!H23,'Dev Likert Scale Possibilities'!$A$2:$A$7,'Dev Likert Scale Possibilities'!$B$2:$B$7)</f>
        <v>0</v>
      </c>
      <c r="I23" s="75">
        <f>_xlfn.XLOOKUP('Admin Input Uncertainty'!I23,'Dev Likert Scale Possibilities'!$A$2:$A$7,'Dev Likert Scale Possibilities'!$B$2:$B$7)</f>
        <v>0</v>
      </c>
      <c r="J23" s="75">
        <f>_xlfn.XLOOKUP('Admin Input Uncertainty'!J23,'Dev Likert Scale Possibilities'!$A$2:$A$7,'Dev Likert Scale Possibilities'!$B$2:$B$7)</f>
        <v>0</v>
      </c>
      <c r="K23" s="75">
        <f>_xlfn.XLOOKUP('Admin Input Uncertainty'!K23,'Dev Likert Scale Possibilities'!$A$2:$A$7,'Dev Likert Scale Possibilities'!$B$2:$B$7)</f>
        <v>0</v>
      </c>
      <c r="L23" s="75">
        <f>_xlfn.XLOOKUP('Admin Input Uncertainty'!L23,'Dev Likert Scale Possibilities'!$A$2:$A$7,'Dev Likert Scale Possibilities'!$B$2:$B$7)</f>
        <v>0</v>
      </c>
      <c r="M23" s="75">
        <f>_xlfn.XLOOKUP('Admin Input Uncertainty'!M23,'Dev Likert Scale Possibilities'!$A$2:$A$7,'Dev Likert Scale Possibilities'!$B$2:$B$7)</f>
        <v>0</v>
      </c>
      <c r="N23" s="75">
        <f>_xlfn.XLOOKUP('Admin Input Uncertainty'!N23,'Dev Likert Scale Possibilities'!$A$2:$A$7,'Dev Likert Scale Possibilities'!$B$2:$B$7)</f>
        <v>0</v>
      </c>
      <c r="O23" s="75">
        <f>_xlfn.XLOOKUP('Admin Input Uncertainty'!O23,'Dev Likert Scale Possibilities'!$A$2:$A$7,'Dev Likert Scale Possibilities'!$B$2:$B$7)</f>
        <v>0</v>
      </c>
      <c r="P23" s="75">
        <f>_xlfn.XLOOKUP('Admin Input Uncertainty'!P23,'Dev Likert Scale Possibilities'!$A$2:$A$7,'Dev Likert Scale Possibilities'!$B$2:$B$7)</f>
        <v>0</v>
      </c>
      <c r="Q23" s="75">
        <f>_xlfn.XLOOKUP('Admin Input Uncertainty'!Q23,'Dev Likert Scale Possibilities'!$A$2:$A$7,'Dev Likert Scale Possibilities'!$B$2:$B$7)</f>
        <v>0</v>
      </c>
      <c r="R23" s="75">
        <f>_xlfn.XLOOKUP('Admin Input Uncertainty'!R23,'Dev Likert Scale Possibilities'!$A$2:$A$7,'Dev Likert Scale Possibilities'!$B$2:$B$7)</f>
        <v>0</v>
      </c>
      <c r="S23" s="75">
        <f>_xlfn.XLOOKUP('Admin Input Uncertainty'!S23,'Dev Likert Scale Possibilities'!$A$2:$A$7,'Dev Likert Scale Possibilities'!$B$2:$B$7)</f>
        <v>0</v>
      </c>
      <c r="T23" s="75">
        <f>_xlfn.XLOOKUP('Admin Input Uncertainty'!T23,'Dev Likert Scale Possibilities'!$A$2:$A$7,'Dev Likert Scale Possibilities'!$B$2:$B$7)</f>
        <v>0</v>
      </c>
      <c r="U23" s="75">
        <f>_xlfn.XLOOKUP('Admin Input Uncertainty'!U23,'Dev Likert Scale Possibilities'!$A$2:$A$7,'Dev Likert Scale Possibilities'!$B$2:$B$7)</f>
        <v>0</v>
      </c>
      <c r="V23" s="75">
        <f>_xlfn.XLOOKUP('Admin Input Uncertainty'!V23,'Dev Likert Scale Possibilities'!$A$2:$A$7,'Dev Likert Scale Possibilities'!$B$2:$B$7)</f>
        <v>0</v>
      </c>
      <c r="W23" s="75">
        <f>_xlfn.XLOOKUP('Admin Input Uncertainty'!W23,'Dev Likert Scale Possibilities'!$A$2:$A$7,'Dev Likert Scale Possibilities'!$B$2:$B$7)</f>
        <v>0</v>
      </c>
      <c r="X23" s="75">
        <f>_xlfn.XLOOKUP('Admin Input Uncertainty'!X23,'Dev Likert Scale Possibilities'!$A$2:$A$7,'Dev Likert Scale Possibilities'!$B$2:$B$7)</f>
        <v>0</v>
      </c>
      <c r="Y23" s="75">
        <f>_xlfn.XLOOKUP('Admin Input Uncertainty'!Y23,'Dev Likert Scale Possibilities'!$A$2:$A$7,'Dev Likert Scale Possibilities'!$B$2:$B$7)</f>
        <v>0</v>
      </c>
      <c r="Z23" s="75">
        <f>_xlfn.XLOOKUP('Admin Input Uncertainty'!Z23,'Dev Likert Scale Possibilities'!$A$2:$A$7,'Dev Likert Scale Possibilities'!$B$2:$B$7)</f>
        <v>0</v>
      </c>
      <c r="AA23" s="75">
        <f>_xlfn.XLOOKUP('Admin Input Uncertainty'!AA23,'Dev Likert Scale Possibilities'!$A$2:$A$7,'Dev Likert Scale Possibilities'!$B$2:$B$7)</f>
        <v>0</v>
      </c>
      <c r="AB23" s="75">
        <f>_xlfn.XLOOKUP('Admin Input Uncertainty'!AB23,'Dev Likert Scale Possibilities'!$A$2:$A$7,'Dev Likert Scale Possibilities'!$B$2:$B$7)</f>
        <v>0</v>
      </c>
      <c r="AC23" s="75">
        <f>_xlfn.XLOOKUP('Admin Input Uncertainty'!AC23,'Dev Likert Scale Possibilities'!$A$2:$A$7,'Dev Likert Scale Possibilities'!$B$2:$B$7)</f>
        <v>0</v>
      </c>
      <c r="AD23" s="75">
        <f>_xlfn.XLOOKUP('Admin Input Uncertainty'!AD23,'Dev Likert Scale Possibilities'!$A$2:$A$7,'Dev Likert Scale Possibilities'!$B$2:$B$7)</f>
        <v>0</v>
      </c>
      <c r="AE23" s="75">
        <f>_xlfn.XLOOKUP('Admin Input Uncertainty'!AE23,'Dev Likert Scale Possibilities'!$A$2:$A$7,'Dev Likert Scale Possibilities'!$B$2:$B$7)</f>
        <v>0</v>
      </c>
      <c r="AF23" s="75">
        <f>_xlfn.XLOOKUP('Admin Input Uncertainty'!AF23,'Dev Likert Scale Possibilities'!$A$2:$A$7,'Dev Likert Scale Possibilities'!$B$2:$B$7)</f>
        <v>0</v>
      </c>
      <c r="AG23" s="75">
        <f>_xlfn.XLOOKUP('Admin Input Uncertainty'!AG23,'Dev Likert Scale Possibilities'!$A$2:$A$7,'Dev Likert Scale Possibilities'!$B$2:$B$7)</f>
        <v>0</v>
      </c>
      <c r="AH23" s="75">
        <f>_xlfn.XLOOKUP('Admin Input Uncertainty'!AH23,'Dev Likert Scale Possibilities'!$A$2:$A$7,'Dev Likert Scale Possibilities'!$B$2:$B$7)</f>
        <v>0</v>
      </c>
      <c r="AI23" s="75">
        <f>_xlfn.XLOOKUP('Admin Input Uncertainty'!AI23,'Dev Likert Scale Possibilities'!$A$2:$A$7,'Dev Likert Scale Possibilities'!$B$2:$B$7)</f>
        <v>0</v>
      </c>
      <c r="AJ23" s="75">
        <f>_xlfn.XLOOKUP('Admin Input Uncertainty'!AJ23,'Dev Likert Scale Possibilities'!$A$2:$A$7,'Dev Likert Scale Possibilities'!$B$2:$B$7)</f>
        <v>0</v>
      </c>
      <c r="AK23" s="75">
        <f>_xlfn.XLOOKUP('Admin Input Uncertainty'!AK23,'Dev Likert Scale Possibilities'!$A$2:$A$7,'Dev Likert Scale Possibilities'!$B$2:$B$7)</f>
        <v>0</v>
      </c>
      <c r="AL23" s="75">
        <f>_xlfn.XLOOKUP('Admin Input Uncertainty'!AL23,'Dev Likert Scale Possibilities'!$A$2:$A$7,'Dev Likert Scale Possibilities'!$B$2:$B$7)</f>
        <v>0</v>
      </c>
      <c r="AM23" s="75">
        <f>_xlfn.XLOOKUP('Admin Input Uncertainty'!AM23,'Dev Likert Scale Possibilities'!$A$2:$A$7,'Dev Likert Scale Possibilities'!$B$2:$B$7)</f>
        <v>0</v>
      </c>
      <c r="AN23" s="75">
        <f>_xlfn.XLOOKUP('Admin Input Uncertainty'!AN23,'Dev Likert Scale Possibilities'!$A$2:$A$7,'Dev Likert Scale Possibilities'!$B$2:$B$7)</f>
        <v>0</v>
      </c>
      <c r="AO23" s="75">
        <f>_xlfn.XLOOKUP('Admin Input Uncertainty'!AO23,'Dev Likert Scale Possibilities'!$A$2:$A$7,'Dev Likert Scale Possibilities'!$B$2:$B$7)</f>
        <v>0</v>
      </c>
      <c r="AP23" s="75">
        <f>_xlfn.XLOOKUP('Admin Input Uncertainty'!AP23,'Dev Likert Scale Possibilities'!$A$2:$A$7,'Dev Likert Scale Possibilities'!$B$2:$B$7)</f>
        <v>0</v>
      </c>
    </row>
    <row r="24" spans="1:42" ht="15.6" thickTop="1" thickBot="1" x14ac:dyDescent="0.35">
      <c r="A24" s="23" t="str">
        <f>'Admin Input Uncertainty'!A24</f>
        <v>Question_23</v>
      </c>
      <c r="B24" s="23" t="str">
        <f>'Admin Input Uncertainty'!B24</f>
        <v>Question 23</v>
      </c>
      <c r="C24" s="75">
        <f>_xlfn.XLOOKUP('Admin Input Uncertainty'!C24,'Dev Likert Scale Possibilities'!$A$2:$A$7,'Dev Likert Scale Possibilities'!$B$2:$B$7)</f>
        <v>0</v>
      </c>
      <c r="D24" s="75">
        <f>_xlfn.XLOOKUP('Admin Input Uncertainty'!D24,'Dev Likert Scale Possibilities'!$A$2:$A$7,'Dev Likert Scale Possibilities'!$B$2:$B$7)</f>
        <v>0</v>
      </c>
      <c r="E24" s="75">
        <f>_xlfn.XLOOKUP('Admin Input Uncertainty'!E24,'Dev Likert Scale Possibilities'!$A$2:$A$7,'Dev Likert Scale Possibilities'!$B$2:$B$7)</f>
        <v>0</v>
      </c>
      <c r="F24" s="75">
        <f>_xlfn.XLOOKUP('Admin Input Uncertainty'!F24,'Dev Likert Scale Possibilities'!$A$2:$A$7,'Dev Likert Scale Possibilities'!$B$2:$B$7)</f>
        <v>0</v>
      </c>
      <c r="G24" s="75">
        <f>_xlfn.XLOOKUP('Admin Input Uncertainty'!G24,'Dev Likert Scale Possibilities'!$A$2:$A$7,'Dev Likert Scale Possibilities'!$B$2:$B$7)</f>
        <v>0</v>
      </c>
      <c r="H24" s="75">
        <f>_xlfn.XLOOKUP('Admin Input Uncertainty'!H24,'Dev Likert Scale Possibilities'!$A$2:$A$7,'Dev Likert Scale Possibilities'!$B$2:$B$7)</f>
        <v>0</v>
      </c>
      <c r="I24" s="75">
        <f>_xlfn.XLOOKUP('Admin Input Uncertainty'!I24,'Dev Likert Scale Possibilities'!$A$2:$A$7,'Dev Likert Scale Possibilities'!$B$2:$B$7)</f>
        <v>0</v>
      </c>
      <c r="J24" s="75">
        <f>_xlfn.XLOOKUP('Admin Input Uncertainty'!J24,'Dev Likert Scale Possibilities'!$A$2:$A$7,'Dev Likert Scale Possibilities'!$B$2:$B$7)</f>
        <v>0</v>
      </c>
      <c r="K24" s="75">
        <f>_xlfn.XLOOKUP('Admin Input Uncertainty'!K24,'Dev Likert Scale Possibilities'!$A$2:$A$7,'Dev Likert Scale Possibilities'!$B$2:$B$7)</f>
        <v>0</v>
      </c>
      <c r="L24" s="75">
        <f>_xlfn.XLOOKUP('Admin Input Uncertainty'!L24,'Dev Likert Scale Possibilities'!$A$2:$A$7,'Dev Likert Scale Possibilities'!$B$2:$B$7)</f>
        <v>0</v>
      </c>
      <c r="M24" s="75">
        <f>_xlfn.XLOOKUP('Admin Input Uncertainty'!M24,'Dev Likert Scale Possibilities'!$A$2:$A$7,'Dev Likert Scale Possibilities'!$B$2:$B$7)</f>
        <v>0</v>
      </c>
      <c r="N24" s="75">
        <f>_xlfn.XLOOKUP('Admin Input Uncertainty'!N24,'Dev Likert Scale Possibilities'!$A$2:$A$7,'Dev Likert Scale Possibilities'!$B$2:$B$7)</f>
        <v>0</v>
      </c>
      <c r="O24" s="75">
        <f>_xlfn.XLOOKUP('Admin Input Uncertainty'!O24,'Dev Likert Scale Possibilities'!$A$2:$A$7,'Dev Likert Scale Possibilities'!$B$2:$B$7)</f>
        <v>0</v>
      </c>
      <c r="P24" s="75">
        <f>_xlfn.XLOOKUP('Admin Input Uncertainty'!P24,'Dev Likert Scale Possibilities'!$A$2:$A$7,'Dev Likert Scale Possibilities'!$B$2:$B$7)</f>
        <v>0</v>
      </c>
      <c r="Q24" s="75">
        <f>_xlfn.XLOOKUP('Admin Input Uncertainty'!Q24,'Dev Likert Scale Possibilities'!$A$2:$A$7,'Dev Likert Scale Possibilities'!$B$2:$B$7)</f>
        <v>0</v>
      </c>
      <c r="R24" s="75">
        <f>_xlfn.XLOOKUP('Admin Input Uncertainty'!R24,'Dev Likert Scale Possibilities'!$A$2:$A$7,'Dev Likert Scale Possibilities'!$B$2:$B$7)</f>
        <v>0</v>
      </c>
      <c r="S24" s="75">
        <f>_xlfn.XLOOKUP('Admin Input Uncertainty'!S24,'Dev Likert Scale Possibilities'!$A$2:$A$7,'Dev Likert Scale Possibilities'!$B$2:$B$7)</f>
        <v>0</v>
      </c>
      <c r="T24" s="75">
        <f>_xlfn.XLOOKUP('Admin Input Uncertainty'!T24,'Dev Likert Scale Possibilities'!$A$2:$A$7,'Dev Likert Scale Possibilities'!$B$2:$B$7)</f>
        <v>0</v>
      </c>
      <c r="U24" s="75">
        <f>_xlfn.XLOOKUP('Admin Input Uncertainty'!U24,'Dev Likert Scale Possibilities'!$A$2:$A$7,'Dev Likert Scale Possibilities'!$B$2:$B$7)</f>
        <v>0</v>
      </c>
      <c r="V24" s="75">
        <f>_xlfn.XLOOKUP('Admin Input Uncertainty'!V24,'Dev Likert Scale Possibilities'!$A$2:$A$7,'Dev Likert Scale Possibilities'!$B$2:$B$7)</f>
        <v>0</v>
      </c>
      <c r="W24" s="75">
        <f>_xlfn.XLOOKUP('Admin Input Uncertainty'!W24,'Dev Likert Scale Possibilities'!$A$2:$A$7,'Dev Likert Scale Possibilities'!$B$2:$B$7)</f>
        <v>0</v>
      </c>
      <c r="X24" s="75">
        <f>_xlfn.XLOOKUP('Admin Input Uncertainty'!X24,'Dev Likert Scale Possibilities'!$A$2:$A$7,'Dev Likert Scale Possibilities'!$B$2:$B$7)</f>
        <v>0</v>
      </c>
      <c r="Y24" s="75">
        <f>_xlfn.XLOOKUP('Admin Input Uncertainty'!Y24,'Dev Likert Scale Possibilities'!$A$2:$A$7,'Dev Likert Scale Possibilities'!$B$2:$B$7)</f>
        <v>0</v>
      </c>
      <c r="Z24" s="75">
        <f>_xlfn.XLOOKUP('Admin Input Uncertainty'!Z24,'Dev Likert Scale Possibilities'!$A$2:$A$7,'Dev Likert Scale Possibilities'!$B$2:$B$7)</f>
        <v>0</v>
      </c>
      <c r="AA24" s="75">
        <f>_xlfn.XLOOKUP('Admin Input Uncertainty'!AA24,'Dev Likert Scale Possibilities'!$A$2:$A$7,'Dev Likert Scale Possibilities'!$B$2:$B$7)</f>
        <v>0</v>
      </c>
      <c r="AB24" s="75">
        <f>_xlfn.XLOOKUP('Admin Input Uncertainty'!AB24,'Dev Likert Scale Possibilities'!$A$2:$A$7,'Dev Likert Scale Possibilities'!$B$2:$B$7)</f>
        <v>0</v>
      </c>
      <c r="AC24" s="75">
        <f>_xlfn.XLOOKUP('Admin Input Uncertainty'!AC24,'Dev Likert Scale Possibilities'!$A$2:$A$7,'Dev Likert Scale Possibilities'!$B$2:$B$7)</f>
        <v>0</v>
      </c>
      <c r="AD24" s="75">
        <f>_xlfn.XLOOKUP('Admin Input Uncertainty'!AD24,'Dev Likert Scale Possibilities'!$A$2:$A$7,'Dev Likert Scale Possibilities'!$B$2:$B$7)</f>
        <v>0</v>
      </c>
      <c r="AE24" s="75">
        <f>_xlfn.XLOOKUP('Admin Input Uncertainty'!AE24,'Dev Likert Scale Possibilities'!$A$2:$A$7,'Dev Likert Scale Possibilities'!$B$2:$B$7)</f>
        <v>0</v>
      </c>
      <c r="AF24" s="75">
        <f>_xlfn.XLOOKUP('Admin Input Uncertainty'!AF24,'Dev Likert Scale Possibilities'!$A$2:$A$7,'Dev Likert Scale Possibilities'!$B$2:$B$7)</f>
        <v>0</v>
      </c>
      <c r="AG24" s="75">
        <f>_xlfn.XLOOKUP('Admin Input Uncertainty'!AG24,'Dev Likert Scale Possibilities'!$A$2:$A$7,'Dev Likert Scale Possibilities'!$B$2:$B$7)</f>
        <v>0</v>
      </c>
      <c r="AH24" s="75">
        <f>_xlfn.XLOOKUP('Admin Input Uncertainty'!AH24,'Dev Likert Scale Possibilities'!$A$2:$A$7,'Dev Likert Scale Possibilities'!$B$2:$B$7)</f>
        <v>0</v>
      </c>
      <c r="AI24" s="75">
        <f>_xlfn.XLOOKUP('Admin Input Uncertainty'!AI24,'Dev Likert Scale Possibilities'!$A$2:$A$7,'Dev Likert Scale Possibilities'!$B$2:$B$7)</f>
        <v>0</v>
      </c>
      <c r="AJ24" s="75">
        <f>_xlfn.XLOOKUP('Admin Input Uncertainty'!AJ24,'Dev Likert Scale Possibilities'!$A$2:$A$7,'Dev Likert Scale Possibilities'!$B$2:$B$7)</f>
        <v>0</v>
      </c>
      <c r="AK24" s="75">
        <f>_xlfn.XLOOKUP('Admin Input Uncertainty'!AK24,'Dev Likert Scale Possibilities'!$A$2:$A$7,'Dev Likert Scale Possibilities'!$B$2:$B$7)</f>
        <v>0</v>
      </c>
      <c r="AL24" s="75">
        <f>_xlfn.XLOOKUP('Admin Input Uncertainty'!AL24,'Dev Likert Scale Possibilities'!$A$2:$A$7,'Dev Likert Scale Possibilities'!$B$2:$B$7)</f>
        <v>0</v>
      </c>
      <c r="AM24" s="75">
        <f>_xlfn.XLOOKUP('Admin Input Uncertainty'!AM24,'Dev Likert Scale Possibilities'!$A$2:$A$7,'Dev Likert Scale Possibilities'!$B$2:$B$7)</f>
        <v>0</v>
      </c>
      <c r="AN24" s="75">
        <f>_xlfn.XLOOKUP('Admin Input Uncertainty'!AN24,'Dev Likert Scale Possibilities'!$A$2:$A$7,'Dev Likert Scale Possibilities'!$B$2:$B$7)</f>
        <v>0</v>
      </c>
      <c r="AO24" s="75">
        <f>_xlfn.XLOOKUP('Admin Input Uncertainty'!AO24,'Dev Likert Scale Possibilities'!$A$2:$A$7,'Dev Likert Scale Possibilities'!$B$2:$B$7)</f>
        <v>0</v>
      </c>
      <c r="AP24" s="75">
        <f>_xlfn.XLOOKUP('Admin Input Uncertainty'!AP24,'Dev Likert Scale Possibilities'!$A$2:$A$7,'Dev Likert Scale Possibilities'!$B$2:$B$7)</f>
        <v>0</v>
      </c>
    </row>
    <row r="25" spans="1:42" ht="15.6" thickTop="1" thickBot="1" x14ac:dyDescent="0.35">
      <c r="A25" s="23" t="str">
        <f>'Admin Input Uncertainty'!A25</f>
        <v>Question_24</v>
      </c>
      <c r="B25" s="23" t="str">
        <f>'Admin Input Uncertainty'!B25</f>
        <v>Question 24</v>
      </c>
      <c r="C25" s="75">
        <f>_xlfn.XLOOKUP('Admin Input Uncertainty'!C25,'Dev Likert Scale Possibilities'!$A$2:$A$7,'Dev Likert Scale Possibilities'!$B$2:$B$7)</f>
        <v>0</v>
      </c>
      <c r="D25" s="75">
        <f>_xlfn.XLOOKUP('Admin Input Uncertainty'!D25,'Dev Likert Scale Possibilities'!$A$2:$A$7,'Dev Likert Scale Possibilities'!$B$2:$B$7)</f>
        <v>0</v>
      </c>
      <c r="E25" s="75">
        <f>_xlfn.XLOOKUP('Admin Input Uncertainty'!E25,'Dev Likert Scale Possibilities'!$A$2:$A$7,'Dev Likert Scale Possibilities'!$B$2:$B$7)</f>
        <v>0</v>
      </c>
      <c r="F25" s="75">
        <f>_xlfn.XLOOKUP('Admin Input Uncertainty'!F25,'Dev Likert Scale Possibilities'!$A$2:$A$7,'Dev Likert Scale Possibilities'!$B$2:$B$7)</f>
        <v>0</v>
      </c>
      <c r="G25" s="75">
        <f>_xlfn.XLOOKUP('Admin Input Uncertainty'!G25,'Dev Likert Scale Possibilities'!$A$2:$A$7,'Dev Likert Scale Possibilities'!$B$2:$B$7)</f>
        <v>0</v>
      </c>
      <c r="H25" s="75">
        <f>_xlfn.XLOOKUP('Admin Input Uncertainty'!H25,'Dev Likert Scale Possibilities'!$A$2:$A$7,'Dev Likert Scale Possibilities'!$B$2:$B$7)</f>
        <v>0</v>
      </c>
      <c r="I25" s="75">
        <f>_xlfn.XLOOKUP('Admin Input Uncertainty'!I25,'Dev Likert Scale Possibilities'!$A$2:$A$7,'Dev Likert Scale Possibilities'!$B$2:$B$7)</f>
        <v>0</v>
      </c>
      <c r="J25" s="75">
        <f>_xlfn.XLOOKUP('Admin Input Uncertainty'!J25,'Dev Likert Scale Possibilities'!$A$2:$A$7,'Dev Likert Scale Possibilities'!$B$2:$B$7)</f>
        <v>0</v>
      </c>
      <c r="K25" s="75">
        <f>_xlfn.XLOOKUP('Admin Input Uncertainty'!K25,'Dev Likert Scale Possibilities'!$A$2:$A$7,'Dev Likert Scale Possibilities'!$B$2:$B$7)</f>
        <v>0</v>
      </c>
      <c r="L25" s="75">
        <f>_xlfn.XLOOKUP('Admin Input Uncertainty'!L25,'Dev Likert Scale Possibilities'!$A$2:$A$7,'Dev Likert Scale Possibilities'!$B$2:$B$7)</f>
        <v>0</v>
      </c>
      <c r="M25" s="75">
        <f>_xlfn.XLOOKUP('Admin Input Uncertainty'!M25,'Dev Likert Scale Possibilities'!$A$2:$A$7,'Dev Likert Scale Possibilities'!$B$2:$B$7)</f>
        <v>0</v>
      </c>
      <c r="N25" s="75">
        <f>_xlfn.XLOOKUP('Admin Input Uncertainty'!N25,'Dev Likert Scale Possibilities'!$A$2:$A$7,'Dev Likert Scale Possibilities'!$B$2:$B$7)</f>
        <v>0</v>
      </c>
      <c r="O25" s="75">
        <f>_xlfn.XLOOKUP('Admin Input Uncertainty'!O25,'Dev Likert Scale Possibilities'!$A$2:$A$7,'Dev Likert Scale Possibilities'!$B$2:$B$7)</f>
        <v>0</v>
      </c>
      <c r="P25" s="75">
        <f>_xlfn.XLOOKUP('Admin Input Uncertainty'!P25,'Dev Likert Scale Possibilities'!$A$2:$A$7,'Dev Likert Scale Possibilities'!$B$2:$B$7)</f>
        <v>0</v>
      </c>
      <c r="Q25" s="75">
        <f>_xlfn.XLOOKUP('Admin Input Uncertainty'!Q25,'Dev Likert Scale Possibilities'!$A$2:$A$7,'Dev Likert Scale Possibilities'!$B$2:$B$7)</f>
        <v>0</v>
      </c>
      <c r="R25" s="75">
        <f>_xlfn.XLOOKUP('Admin Input Uncertainty'!R25,'Dev Likert Scale Possibilities'!$A$2:$A$7,'Dev Likert Scale Possibilities'!$B$2:$B$7)</f>
        <v>0</v>
      </c>
      <c r="S25" s="75">
        <f>_xlfn.XLOOKUP('Admin Input Uncertainty'!S25,'Dev Likert Scale Possibilities'!$A$2:$A$7,'Dev Likert Scale Possibilities'!$B$2:$B$7)</f>
        <v>0</v>
      </c>
      <c r="T25" s="75">
        <f>_xlfn.XLOOKUP('Admin Input Uncertainty'!T25,'Dev Likert Scale Possibilities'!$A$2:$A$7,'Dev Likert Scale Possibilities'!$B$2:$B$7)</f>
        <v>0</v>
      </c>
      <c r="U25" s="75">
        <f>_xlfn.XLOOKUP('Admin Input Uncertainty'!U25,'Dev Likert Scale Possibilities'!$A$2:$A$7,'Dev Likert Scale Possibilities'!$B$2:$B$7)</f>
        <v>0</v>
      </c>
      <c r="V25" s="75">
        <f>_xlfn.XLOOKUP('Admin Input Uncertainty'!V25,'Dev Likert Scale Possibilities'!$A$2:$A$7,'Dev Likert Scale Possibilities'!$B$2:$B$7)</f>
        <v>0</v>
      </c>
      <c r="W25" s="75">
        <f>_xlfn.XLOOKUP('Admin Input Uncertainty'!W25,'Dev Likert Scale Possibilities'!$A$2:$A$7,'Dev Likert Scale Possibilities'!$B$2:$B$7)</f>
        <v>0</v>
      </c>
      <c r="X25" s="75">
        <f>_xlfn.XLOOKUP('Admin Input Uncertainty'!X25,'Dev Likert Scale Possibilities'!$A$2:$A$7,'Dev Likert Scale Possibilities'!$B$2:$B$7)</f>
        <v>0</v>
      </c>
      <c r="Y25" s="75">
        <f>_xlfn.XLOOKUP('Admin Input Uncertainty'!Y25,'Dev Likert Scale Possibilities'!$A$2:$A$7,'Dev Likert Scale Possibilities'!$B$2:$B$7)</f>
        <v>0</v>
      </c>
      <c r="Z25" s="75">
        <f>_xlfn.XLOOKUP('Admin Input Uncertainty'!Z25,'Dev Likert Scale Possibilities'!$A$2:$A$7,'Dev Likert Scale Possibilities'!$B$2:$B$7)</f>
        <v>0</v>
      </c>
      <c r="AA25" s="75">
        <f>_xlfn.XLOOKUP('Admin Input Uncertainty'!AA25,'Dev Likert Scale Possibilities'!$A$2:$A$7,'Dev Likert Scale Possibilities'!$B$2:$B$7)</f>
        <v>0</v>
      </c>
      <c r="AB25" s="75">
        <f>_xlfn.XLOOKUP('Admin Input Uncertainty'!AB25,'Dev Likert Scale Possibilities'!$A$2:$A$7,'Dev Likert Scale Possibilities'!$B$2:$B$7)</f>
        <v>0</v>
      </c>
      <c r="AC25" s="75">
        <f>_xlfn.XLOOKUP('Admin Input Uncertainty'!AC25,'Dev Likert Scale Possibilities'!$A$2:$A$7,'Dev Likert Scale Possibilities'!$B$2:$B$7)</f>
        <v>0</v>
      </c>
      <c r="AD25" s="75">
        <f>_xlfn.XLOOKUP('Admin Input Uncertainty'!AD25,'Dev Likert Scale Possibilities'!$A$2:$A$7,'Dev Likert Scale Possibilities'!$B$2:$B$7)</f>
        <v>0</v>
      </c>
      <c r="AE25" s="75">
        <f>_xlfn.XLOOKUP('Admin Input Uncertainty'!AE25,'Dev Likert Scale Possibilities'!$A$2:$A$7,'Dev Likert Scale Possibilities'!$B$2:$B$7)</f>
        <v>0</v>
      </c>
      <c r="AF25" s="75">
        <f>_xlfn.XLOOKUP('Admin Input Uncertainty'!AF25,'Dev Likert Scale Possibilities'!$A$2:$A$7,'Dev Likert Scale Possibilities'!$B$2:$B$7)</f>
        <v>0</v>
      </c>
      <c r="AG25" s="75">
        <f>_xlfn.XLOOKUP('Admin Input Uncertainty'!AG25,'Dev Likert Scale Possibilities'!$A$2:$A$7,'Dev Likert Scale Possibilities'!$B$2:$B$7)</f>
        <v>0</v>
      </c>
      <c r="AH25" s="75">
        <f>_xlfn.XLOOKUP('Admin Input Uncertainty'!AH25,'Dev Likert Scale Possibilities'!$A$2:$A$7,'Dev Likert Scale Possibilities'!$B$2:$B$7)</f>
        <v>0</v>
      </c>
      <c r="AI25" s="75">
        <f>_xlfn.XLOOKUP('Admin Input Uncertainty'!AI25,'Dev Likert Scale Possibilities'!$A$2:$A$7,'Dev Likert Scale Possibilities'!$B$2:$B$7)</f>
        <v>0</v>
      </c>
      <c r="AJ25" s="75">
        <f>_xlfn.XLOOKUP('Admin Input Uncertainty'!AJ25,'Dev Likert Scale Possibilities'!$A$2:$A$7,'Dev Likert Scale Possibilities'!$B$2:$B$7)</f>
        <v>0</v>
      </c>
      <c r="AK25" s="75">
        <f>_xlfn.XLOOKUP('Admin Input Uncertainty'!AK25,'Dev Likert Scale Possibilities'!$A$2:$A$7,'Dev Likert Scale Possibilities'!$B$2:$B$7)</f>
        <v>0</v>
      </c>
      <c r="AL25" s="75">
        <f>_xlfn.XLOOKUP('Admin Input Uncertainty'!AL25,'Dev Likert Scale Possibilities'!$A$2:$A$7,'Dev Likert Scale Possibilities'!$B$2:$B$7)</f>
        <v>0</v>
      </c>
      <c r="AM25" s="75">
        <f>_xlfn.XLOOKUP('Admin Input Uncertainty'!AM25,'Dev Likert Scale Possibilities'!$A$2:$A$7,'Dev Likert Scale Possibilities'!$B$2:$B$7)</f>
        <v>0</v>
      </c>
      <c r="AN25" s="75">
        <f>_xlfn.XLOOKUP('Admin Input Uncertainty'!AN25,'Dev Likert Scale Possibilities'!$A$2:$A$7,'Dev Likert Scale Possibilities'!$B$2:$B$7)</f>
        <v>0</v>
      </c>
      <c r="AO25" s="75">
        <f>_xlfn.XLOOKUP('Admin Input Uncertainty'!AO25,'Dev Likert Scale Possibilities'!$A$2:$A$7,'Dev Likert Scale Possibilities'!$B$2:$B$7)</f>
        <v>0</v>
      </c>
      <c r="AP25" s="75">
        <f>_xlfn.XLOOKUP('Admin Input Uncertainty'!AP25,'Dev Likert Scale Possibilities'!$A$2:$A$7,'Dev Likert Scale Possibilities'!$B$2:$B$7)</f>
        <v>0</v>
      </c>
    </row>
    <row r="26" spans="1:42" ht="15.6" thickTop="1" thickBot="1" x14ac:dyDescent="0.35">
      <c r="A26" s="23" t="str">
        <f>'Admin Input Uncertainty'!A26</f>
        <v>Question_25</v>
      </c>
      <c r="B26" s="23" t="str">
        <f>'Admin Input Uncertainty'!B26</f>
        <v>Question 25</v>
      </c>
      <c r="C26" s="75">
        <f>_xlfn.XLOOKUP('Admin Input Uncertainty'!C26,'Dev Likert Scale Possibilities'!$A$2:$A$7,'Dev Likert Scale Possibilities'!$B$2:$B$7)</f>
        <v>0</v>
      </c>
      <c r="D26" s="75">
        <f>_xlfn.XLOOKUP('Admin Input Uncertainty'!D26,'Dev Likert Scale Possibilities'!$A$2:$A$7,'Dev Likert Scale Possibilities'!$B$2:$B$7)</f>
        <v>0</v>
      </c>
      <c r="E26" s="75">
        <f>_xlfn.XLOOKUP('Admin Input Uncertainty'!E26,'Dev Likert Scale Possibilities'!$A$2:$A$7,'Dev Likert Scale Possibilities'!$B$2:$B$7)</f>
        <v>0</v>
      </c>
      <c r="F26" s="75">
        <f>_xlfn.XLOOKUP('Admin Input Uncertainty'!F26,'Dev Likert Scale Possibilities'!$A$2:$A$7,'Dev Likert Scale Possibilities'!$B$2:$B$7)</f>
        <v>0</v>
      </c>
      <c r="G26" s="75">
        <f>_xlfn.XLOOKUP('Admin Input Uncertainty'!G26,'Dev Likert Scale Possibilities'!$A$2:$A$7,'Dev Likert Scale Possibilities'!$B$2:$B$7)</f>
        <v>0</v>
      </c>
      <c r="H26" s="75">
        <f>_xlfn.XLOOKUP('Admin Input Uncertainty'!H26,'Dev Likert Scale Possibilities'!$A$2:$A$7,'Dev Likert Scale Possibilities'!$B$2:$B$7)</f>
        <v>0</v>
      </c>
      <c r="I26" s="75">
        <f>_xlfn.XLOOKUP('Admin Input Uncertainty'!I26,'Dev Likert Scale Possibilities'!$A$2:$A$7,'Dev Likert Scale Possibilities'!$B$2:$B$7)</f>
        <v>0</v>
      </c>
      <c r="J26" s="75">
        <f>_xlfn.XLOOKUP('Admin Input Uncertainty'!J26,'Dev Likert Scale Possibilities'!$A$2:$A$7,'Dev Likert Scale Possibilities'!$B$2:$B$7)</f>
        <v>0</v>
      </c>
      <c r="K26" s="75">
        <f>_xlfn.XLOOKUP('Admin Input Uncertainty'!K26,'Dev Likert Scale Possibilities'!$A$2:$A$7,'Dev Likert Scale Possibilities'!$B$2:$B$7)</f>
        <v>0</v>
      </c>
      <c r="L26" s="75">
        <f>_xlfn.XLOOKUP('Admin Input Uncertainty'!L26,'Dev Likert Scale Possibilities'!$A$2:$A$7,'Dev Likert Scale Possibilities'!$B$2:$B$7)</f>
        <v>0</v>
      </c>
      <c r="M26" s="75">
        <f>_xlfn.XLOOKUP('Admin Input Uncertainty'!M26,'Dev Likert Scale Possibilities'!$A$2:$A$7,'Dev Likert Scale Possibilities'!$B$2:$B$7)</f>
        <v>0</v>
      </c>
      <c r="N26" s="75">
        <f>_xlfn.XLOOKUP('Admin Input Uncertainty'!N26,'Dev Likert Scale Possibilities'!$A$2:$A$7,'Dev Likert Scale Possibilities'!$B$2:$B$7)</f>
        <v>0</v>
      </c>
      <c r="O26" s="75">
        <f>_xlfn.XLOOKUP('Admin Input Uncertainty'!O26,'Dev Likert Scale Possibilities'!$A$2:$A$7,'Dev Likert Scale Possibilities'!$B$2:$B$7)</f>
        <v>0</v>
      </c>
      <c r="P26" s="75">
        <f>_xlfn.XLOOKUP('Admin Input Uncertainty'!P26,'Dev Likert Scale Possibilities'!$A$2:$A$7,'Dev Likert Scale Possibilities'!$B$2:$B$7)</f>
        <v>0</v>
      </c>
      <c r="Q26" s="75">
        <f>_xlfn.XLOOKUP('Admin Input Uncertainty'!Q26,'Dev Likert Scale Possibilities'!$A$2:$A$7,'Dev Likert Scale Possibilities'!$B$2:$B$7)</f>
        <v>0</v>
      </c>
      <c r="R26" s="75">
        <f>_xlfn.XLOOKUP('Admin Input Uncertainty'!R26,'Dev Likert Scale Possibilities'!$A$2:$A$7,'Dev Likert Scale Possibilities'!$B$2:$B$7)</f>
        <v>0</v>
      </c>
      <c r="S26" s="75">
        <f>_xlfn.XLOOKUP('Admin Input Uncertainty'!S26,'Dev Likert Scale Possibilities'!$A$2:$A$7,'Dev Likert Scale Possibilities'!$B$2:$B$7)</f>
        <v>0</v>
      </c>
      <c r="T26" s="75">
        <f>_xlfn.XLOOKUP('Admin Input Uncertainty'!T26,'Dev Likert Scale Possibilities'!$A$2:$A$7,'Dev Likert Scale Possibilities'!$B$2:$B$7)</f>
        <v>0</v>
      </c>
      <c r="U26" s="75">
        <f>_xlfn.XLOOKUP('Admin Input Uncertainty'!U26,'Dev Likert Scale Possibilities'!$A$2:$A$7,'Dev Likert Scale Possibilities'!$B$2:$B$7)</f>
        <v>0</v>
      </c>
      <c r="V26" s="75">
        <f>_xlfn.XLOOKUP('Admin Input Uncertainty'!V26,'Dev Likert Scale Possibilities'!$A$2:$A$7,'Dev Likert Scale Possibilities'!$B$2:$B$7)</f>
        <v>0</v>
      </c>
      <c r="W26" s="75">
        <f>_xlfn.XLOOKUP('Admin Input Uncertainty'!W26,'Dev Likert Scale Possibilities'!$A$2:$A$7,'Dev Likert Scale Possibilities'!$B$2:$B$7)</f>
        <v>0</v>
      </c>
      <c r="X26" s="75">
        <f>_xlfn.XLOOKUP('Admin Input Uncertainty'!X26,'Dev Likert Scale Possibilities'!$A$2:$A$7,'Dev Likert Scale Possibilities'!$B$2:$B$7)</f>
        <v>0</v>
      </c>
      <c r="Y26" s="75">
        <f>_xlfn.XLOOKUP('Admin Input Uncertainty'!Y26,'Dev Likert Scale Possibilities'!$A$2:$A$7,'Dev Likert Scale Possibilities'!$B$2:$B$7)</f>
        <v>0</v>
      </c>
      <c r="Z26" s="75">
        <f>_xlfn.XLOOKUP('Admin Input Uncertainty'!Z26,'Dev Likert Scale Possibilities'!$A$2:$A$7,'Dev Likert Scale Possibilities'!$B$2:$B$7)</f>
        <v>0</v>
      </c>
      <c r="AA26" s="75">
        <f>_xlfn.XLOOKUP('Admin Input Uncertainty'!AA26,'Dev Likert Scale Possibilities'!$A$2:$A$7,'Dev Likert Scale Possibilities'!$B$2:$B$7)</f>
        <v>0</v>
      </c>
      <c r="AB26" s="75">
        <f>_xlfn.XLOOKUP('Admin Input Uncertainty'!AB26,'Dev Likert Scale Possibilities'!$A$2:$A$7,'Dev Likert Scale Possibilities'!$B$2:$B$7)</f>
        <v>0</v>
      </c>
      <c r="AC26" s="75">
        <f>_xlfn.XLOOKUP('Admin Input Uncertainty'!AC26,'Dev Likert Scale Possibilities'!$A$2:$A$7,'Dev Likert Scale Possibilities'!$B$2:$B$7)</f>
        <v>0</v>
      </c>
      <c r="AD26" s="75">
        <f>_xlfn.XLOOKUP('Admin Input Uncertainty'!AD26,'Dev Likert Scale Possibilities'!$A$2:$A$7,'Dev Likert Scale Possibilities'!$B$2:$B$7)</f>
        <v>0</v>
      </c>
      <c r="AE26" s="75">
        <f>_xlfn.XLOOKUP('Admin Input Uncertainty'!AE26,'Dev Likert Scale Possibilities'!$A$2:$A$7,'Dev Likert Scale Possibilities'!$B$2:$B$7)</f>
        <v>0</v>
      </c>
      <c r="AF26" s="75">
        <f>_xlfn.XLOOKUP('Admin Input Uncertainty'!AF26,'Dev Likert Scale Possibilities'!$A$2:$A$7,'Dev Likert Scale Possibilities'!$B$2:$B$7)</f>
        <v>0</v>
      </c>
      <c r="AG26" s="75">
        <f>_xlfn.XLOOKUP('Admin Input Uncertainty'!AG26,'Dev Likert Scale Possibilities'!$A$2:$A$7,'Dev Likert Scale Possibilities'!$B$2:$B$7)</f>
        <v>0</v>
      </c>
      <c r="AH26" s="75">
        <f>_xlfn.XLOOKUP('Admin Input Uncertainty'!AH26,'Dev Likert Scale Possibilities'!$A$2:$A$7,'Dev Likert Scale Possibilities'!$B$2:$B$7)</f>
        <v>0</v>
      </c>
      <c r="AI26" s="75">
        <f>_xlfn.XLOOKUP('Admin Input Uncertainty'!AI26,'Dev Likert Scale Possibilities'!$A$2:$A$7,'Dev Likert Scale Possibilities'!$B$2:$B$7)</f>
        <v>0</v>
      </c>
      <c r="AJ26" s="75">
        <f>_xlfn.XLOOKUP('Admin Input Uncertainty'!AJ26,'Dev Likert Scale Possibilities'!$A$2:$A$7,'Dev Likert Scale Possibilities'!$B$2:$B$7)</f>
        <v>0</v>
      </c>
      <c r="AK26" s="75">
        <f>_xlfn.XLOOKUP('Admin Input Uncertainty'!AK26,'Dev Likert Scale Possibilities'!$A$2:$A$7,'Dev Likert Scale Possibilities'!$B$2:$B$7)</f>
        <v>0</v>
      </c>
      <c r="AL26" s="75">
        <f>_xlfn.XLOOKUP('Admin Input Uncertainty'!AL26,'Dev Likert Scale Possibilities'!$A$2:$A$7,'Dev Likert Scale Possibilities'!$B$2:$B$7)</f>
        <v>0</v>
      </c>
      <c r="AM26" s="75">
        <f>_xlfn.XLOOKUP('Admin Input Uncertainty'!AM26,'Dev Likert Scale Possibilities'!$A$2:$A$7,'Dev Likert Scale Possibilities'!$B$2:$B$7)</f>
        <v>0</v>
      </c>
      <c r="AN26" s="75">
        <f>_xlfn.XLOOKUP('Admin Input Uncertainty'!AN26,'Dev Likert Scale Possibilities'!$A$2:$A$7,'Dev Likert Scale Possibilities'!$B$2:$B$7)</f>
        <v>0</v>
      </c>
      <c r="AO26" s="75">
        <f>_xlfn.XLOOKUP('Admin Input Uncertainty'!AO26,'Dev Likert Scale Possibilities'!$A$2:$A$7,'Dev Likert Scale Possibilities'!$B$2:$B$7)</f>
        <v>0</v>
      </c>
      <c r="AP26" s="75">
        <f>_xlfn.XLOOKUP('Admin Input Uncertainty'!AP26,'Dev Likert Scale Possibilities'!$A$2:$A$7,'Dev Likert Scale Possibilities'!$B$2:$B$7)</f>
        <v>0</v>
      </c>
    </row>
    <row r="27" spans="1:42" ht="15.6" thickTop="1" thickBot="1" x14ac:dyDescent="0.35">
      <c r="A27" s="23" t="str">
        <f>'Admin Input Uncertainty'!A27</f>
        <v>Question_26</v>
      </c>
      <c r="B27" s="23" t="str">
        <f>'Admin Input Uncertainty'!B27</f>
        <v>Question 26</v>
      </c>
      <c r="C27" s="75">
        <f>_xlfn.XLOOKUP('Admin Input Uncertainty'!C27,'Dev Likert Scale Possibilities'!$A$2:$A$7,'Dev Likert Scale Possibilities'!$B$2:$B$7)</f>
        <v>0</v>
      </c>
      <c r="D27" s="75">
        <f>_xlfn.XLOOKUP('Admin Input Uncertainty'!D27,'Dev Likert Scale Possibilities'!$A$2:$A$7,'Dev Likert Scale Possibilities'!$B$2:$B$7)</f>
        <v>0</v>
      </c>
      <c r="E27" s="75">
        <f>_xlfn.XLOOKUP('Admin Input Uncertainty'!E27,'Dev Likert Scale Possibilities'!$A$2:$A$7,'Dev Likert Scale Possibilities'!$B$2:$B$7)</f>
        <v>0</v>
      </c>
      <c r="F27" s="75">
        <f>_xlfn.XLOOKUP('Admin Input Uncertainty'!F27,'Dev Likert Scale Possibilities'!$A$2:$A$7,'Dev Likert Scale Possibilities'!$B$2:$B$7)</f>
        <v>0</v>
      </c>
      <c r="G27" s="75">
        <f>_xlfn.XLOOKUP('Admin Input Uncertainty'!G27,'Dev Likert Scale Possibilities'!$A$2:$A$7,'Dev Likert Scale Possibilities'!$B$2:$B$7)</f>
        <v>0</v>
      </c>
      <c r="H27" s="75">
        <f>_xlfn.XLOOKUP('Admin Input Uncertainty'!H27,'Dev Likert Scale Possibilities'!$A$2:$A$7,'Dev Likert Scale Possibilities'!$B$2:$B$7)</f>
        <v>0</v>
      </c>
      <c r="I27" s="75">
        <f>_xlfn.XLOOKUP('Admin Input Uncertainty'!I27,'Dev Likert Scale Possibilities'!$A$2:$A$7,'Dev Likert Scale Possibilities'!$B$2:$B$7)</f>
        <v>0</v>
      </c>
      <c r="J27" s="75">
        <f>_xlfn.XLOOKUP('Admin Input Uncertainty'!J27,'Dev Likert Scale Possibilities'!$A$2:$A$7,'Dev Likert Scale Possibilities'!$B$2:$B$7)</f>
        <v>0</v>
      </c>
      <c r="K27" s="75">
        <f>_xlfn.XLOOKUP('Admin Input Uncertainty'!K27,'Dev Likert Scale Possibilities'!$A$2:$A$7,'Dev Likert Scale Possibilities'!$B$2:$B$7)</f>
        <v>0</v>
      </c>
      <c r="L27" s="75">
        <f>_xlfn.XLOOKUP('Admin Input Uncertainty'!L27,'Dev Likert Scale Possibilities'!$A$2:$A$7,'Dev Likert Scale Possibilities'!$B$2:$B$7)</f>
        <v>0</v>
      </c>
      <c r="M27" s="75">
        <f>_xlfn.XLOOKUP('Admin Input Uncertainty'!M27,'Dev Likert Scale Possibilities'!$A$2:$A$7,'Dev Likert Scale Possibilities'!$B$2:$B$7)</f>
        <v>0</v>
      </c>
      <c r="N27" s="75">
        <f>_xlfn.XLOOKUP('Admin Input Uncertainty'!N27,'Dev Likert Scale Possibilities'!$A$2:$A$7,'Dev Likert Scale Possibilities'!$B$2:$B$7)</f>
        <v>0</v>
      </c>
      <c r="O27" s="75">
        <f>_xlfn.XLOOKUP('Admin Input Uncertainty'!O27,'Dev Likert Scale Possibilities'!$A$2:$A$7,'Dev Likert Scale Possibilities'!$B$2:$B$7)</f>
        <v>0</v>
      </c>
      <c r="P27" s="75">
        <f>_xlfn.XLOOKUP('Admin Input Uncertainty'!P27,'Dev Likert Scale Possibilities'!$A$2:$A$7,'Dev Likert Scale Possibilities'!$B$2:$B$7)</f>
        <v>0</v>
      </c>
      <c r="Q27" s="75">
        <f>_xlfn.XLOOKUP('Admin Input Uncertainty'!Q27,'Dev Likert Scale Possibilities'!$A$2:$A$7,'Dev Likert Scale Possibilities'!$B$2:$B$7)</f>
        <v>0</v>
      </c>
      <c r="R27" s="75">
        <f>_xlfn.XLOOKUP('Admin Input Uncertainty'!R27,'Dev Likert Scale Possibilities'!$A$2:$A$7,'Dev Likert Scale Possibilities'!$B$2:$B$7)</f>
        <v>0</v>
      </c>
      <c r="S27" s="75">
        <f>_xlfn.XLOOKUP('Admin Input Uncertainty'!S27,'Dev Likert Scale Possibilities'!$A$2:$A$7,'Dev Likert Scale Possibilities'!$B$2:$B$7)</f>
        <v>0</v>
      </c>
      <c r="T27" s="75">
        <f>_xlfn.XLOOKUP('Admin Input Uncertainty'!T27,'Dev Likert Scale Possibilities'!$A$2:$A$7,'Dev Likert Scale Possibilities'!$B$2:$B$7)</f>
        <v>0</v>
      </c>
      <c r="U27" s="75">
        <f>_xlfn.XLOOKUP('Admin Input Uncertainty'!U27,'Dev Likert Scale Possibilities'!$A$2:$A$7,'Dev Likert Scale Possibilities'!$B$2:$B$7)</f>
        <v>0</v>
      </c>
      <c r="V27" s="75">
        <f>_xlfn.XLOOKUP('Admin Input Uncertainty'!V27,'Dev Likert Scale Possibilities'!$A$2:$A$7,'Dev Likert Scale Possibilities'!$B$2:$B$7)</f>
        <v>0</v>
      </c>
      <c r="W27" s="75">
        <f>_xlfn.XLOOKUP('Admin Input Uncertainty'!W27,'Dev Likert Scale Possibilities'!$A$2:$A$7,'Dev Likert Scale Possibilities'!$B$2:$B$7)</f>
        <v>0</v>
      </c>
      <c r="X27" s="75">
        <f>_xlfn.XLOOKUP('Admin Input Uncertainty'!X27,'Dev Likert Scale Possibilities'!$A$2:$A$7,'Dev Likert Scale Possibilities'!$B$2:$B$7)</f>
        <v>0</v>
      </c>
      <c r="Y27" s="75">
        <f>_xlfn.XLOOKUP('Admin Input Uncertainty'!Y27,'Dev Likert Scale Possibilities'!$A$2:$A$7,'Dev Likert Scale Possibilities'!$B$2:$B$7)</f>
        <v>0</v>
      </c>
      <c r="Z27" s="75">
        <f>_xlfn.XLOOKUP('Admin Input Uncertainty'!Z27,'Dev Likert Scale Possibilities'!$A$2:$A$7,'Dev Likert Scale Possibilities'!$B$2:$B$7)</f>
        <v>0</v>
      </c>
      <c r="AA27" s="75">
        <f>_xlfn.XLOOKUP('Admin Input Uncertainty'!AA27,'Dev Likert Scale Possibilities'!$A$2:$A$7,'Dev Likert Scale Possibilities'!$B$2:$B$7)</f>
        <v>0</v>
      </c>
      <c r="AB27" s="75">
        <f>_xlfn.XLOOKUP('Admin Input Uncertainty'!AB27,'Dev Likert Scale Possibilities'!$A$2:$A$7,'Dev Likert Scale Possibilities'!$B$2:$B$7)</f>
        <v>0</v>
      </c>
      <c r="AC27" s="75">
        <f>_xlfn.XLOOKUP('Admin Input Uncertainty'!AC27,'Dev Likert Scale Possibilities'!$A$2:$A$7,'Dev Likert Scale Possibilities'!$B$2:$B$7)</f>
        <v>0</v>
      </c>
      <c r="AD27" s="75">
        <f>_xlfn.XLOOKUP('Admin Input Uncertainty'!AD27,'Dev Likert Scale Possibilities'!$A$2:$A$7,'Dev Likert Scale Possibilities'!$B$2:$B$7)</f>
        <v>0</v>
      </c>
      <c r="AE27" s="75">
        <f>_xlfn.XLOOKUP('Admin Input Uncertainty'!AE27,'Dev Likert Scale Possibilities'!$A$2:$A$7,'Dev Likert Scale Possibilities'!$B$2:$B$7)</f>
        <v>0</v>
      </c>
      <c r="AF27" s="75">
        <f>_xlfn.XLOOKUP('Admin Input Uncertainty'!AF27,'Dev Likert Scale Possibilities'!$A$2:$A$7,'Dev Likert Scale Possibilities'!$B$2:$B$7)</f>
        <v>0</v>
      </c>
      <c r="AG27" s="75">
        <f>_xlfn.XLOOKUP('Admin Input Uncertainty'!AG27,'Dev Likert Scale Possibilities'!$A$2:$A$7,'Dev Likert Scale Possibilities'!$B$2:$B$7)</f>
        <v>0</v>
      </c>
      <c r="AH27" s="75">
        <f>_xlfn.XLOOKUP('Admin Input Uncertainty'!AH27,'Dev Likert Scale Possibilities'!$A$2:$A$7,'Dev Likert Scale Possibilities'!$B$2:$B$7)</f>
        <v>0</v>
      </c>
      <c r="AI27" s="75">
        <f>_xlfn.XLOOKUP('Admin Input Uncertainty'!AI27,'Dev Likert Scale Possibilities'!$A$2:$A$7,'Dev Likert Scale Possibilities'!$B$2:$B$7)</f>
        <v>0</v>
      </c>
      <c r="AJ27" s="75">
        <f>_xlfn.XLOOKUP('Admin Input Uncertainty'!AJ27,'Dev Likert Scale Possibilities'!$A$2:$A$7,'Dev Likert Scale Possibilities'!$B$2:$B$7)</f>
        <v>0</v>
      </c>
      <c r="AK27" s="75">
        <f>_xlfn.XLOOKUP('Admin Input Uncertainty'!AK27,'Dev Likert Scale Possibilities'!$A$2:$A$7,'Dev Likert Scale Possibilities'!$B$2:$B$7)</f>
        <v>0</v>
      </c>
      <c r="AL27" s="75">
        <f>_xlfn.XLOOKUP('Admin Input Uncertainty'!AL27,'Dev Likert Scale Possibilities'!$A$2:$A$7,'Dev Likert Scale Possibilities'!$B$2:$B$7)</f>
        <v>0</v>
      </c>
      <c r="AM27" s="75">
        <f>_xlfn.XLOOKUP('Admin Input Uncertainty'!AM27,'Dev Likert Scale Possibilities'!$A$2:$A$7,'Dev Likert Scale Possibilities'!$B$2:$B$7)</f>
        <v>0</v>
      </c>
      <c r="AN27" s="75">
        <f>_xlfn.XLOOKUP('Admin Input Uncertainty'!AN27,'Dev Likert Scale Possibilities'!$A$2:$A$7,'Dev Likert Scale Possibilities'!$B$2:$B$7)</f>
        <v>0</v>
      </c>
      <c r="AO27" s="75">
        <f>_xlfn.XLOOKUP('Admin Input Uncertainty'!AO27,'Dev Likert Scale Possibilities'!$A$2:$A$7,'Dev Likert Scale Possibilities'!$B$2:$B$7)</f>
        <v>0</v>
      </c>
      <c r="AP27" s="75">
        <f>_xlfn.XLOOKUP('Admin Input Uncertainty'!AP27,'Dev Likert Scale Possibilities'!$A$2:$A$7,'Dev Likert Scale Possibilities'!$B$2:$B$7)</f>
        <v>0</v>
      </c>
    </row>
    <row r="28" spans="1:42" ht="15.6" thickTop="1" thickBot="1" x14ac:dyDescent="0.35">
      <c r="A28" s="23" t="str">
        <f>'Admin Input Uncertainty'!A28</f>
        <v>Question_27</v>
      </c>
      <c r="B28" s="23" t="str">
        <f>'Admin Input Uncertainty'!B28</f>
        <v>Question 27</v>
      </c>
      <c r="C28" s="75">
        <f>_xlfn.XLOOKUP('Admin Input Uncertainty'!C28,'Dev Likert Scale Possibilities'!$A$2:$A$7,'Dev Likert Scale Possibilities'!$B$2:$B$7)</f>
        <v>0</v>
      </c>
      <c r="D28" s="75">
        <f>_xlfn.XLOOKUP('Admin Input Uncertainty'!D28,'Dev Likert Scale Possibilities'!$A$2:$A$7,'Dev Likert Scale Possibilities'!$B$2:$B$7)</f>
        <v>0</v>
      </c>
      <c r="E28" s="75">
        <f>_xlfn.XLOOKUP('Admin Input Uncertainty'!E28,'Dev Likert Scale Possibilities'!$A$2:$A$7,'Dev Likert Scale Possibilities'!$B$2:$B$7)</f>
        <v>0</v>
      </c>
      <c r="F28" s="75">
        <f>_xlfn.XLOOKUP('Admin Input Uncertainty'!F28,'Dev Likert Scale Possibilities'!$A$2:$A$7,'Dev Likert Scale Possibilities'!$B$2:$B$7)</f>
        <v>0</v>
      </c>
      <c r="G28" s="75">
        <f>_xlfn.XLOOKUP('Admin Input Uncertainty'!G28,'Dev Likert Scale Possibilities'!$A$2:$A$7,'Dev Likert Scale Possibilities'!$B$2:$B$7)</f>
        <v>0</v>
      </c>
      <c r="H28" s="75">
        <f>_xlfn.XLOOKUP('Admin Input Uncertainty'!H28,'Dev Likert Scale Possibilities'!$A$2:$A$7,'Dev Likert Scale Possibilities'!$B$2:$B$7)</f>
        <v>0</v>
      </c>
      <c r="I28" s="75">
        <f>_xlfn.XLOOKUP('Admin Input Uncertainty'!I28,'Dev Likert Scale Possibilities'!$A$2:$A$7,'Dev Likert Scale Possibilities'!$B$2:$B$7)</f>
        <v>0</v>
      </c>
      <c r="J28" s="75">
        <f>_xlfn.XLOOKUP('Admin Input Uncertainty'!J28,'Dev Likert Scale Possibilities'!$A$2:$A$7,'Dev Likert Scale Possibilities'!$B$2:$B$7)</f>
        <v>0</v>
      </c>
      <c r="K28" s="75">
        <f>_xlfn.XLOOKUP('Admin Input Uncertainty'!K28,'Dev Likert Scale Possibilities'!$A$2:$A$7,'Dev Likert Scale Possibilities'!$B$2:$B$7)</f>
        <v>0</v>
      </c>
      <c r="L28" s="75">
        <f>_xlfn.XLOOKUP('Admin Input Uncertainty'!L28,'Dev Likert Scale Possibilities'!$A$2:$A$7,'Dev Likert Scale Possibilities'!$B$2:$B$7)</f>
        <v>0</v>
      </c>
      <c r="M28" s="75">
        <f>_xlfn.XLOOKUP('Admin Input Uncertainty'!M28,'Dev Likert Scale Possibilities'!$A$2:$A$7,'Dev Likert Scale Possibilities'!$B$2:$B$7)</f>
        <v>0</v>
      </c>
      <c r="N28" s="75">
        <f>_xlfn.XLOOKUP('Admin Input Uncertainty'!N28,'Dev Likert Scale Possibilities'!$A$2:$A$7,'Dev Likert Scale Possibilities'!$B$2:$B$7)</f>
        <v>0</v>
      </c>
      <c r="O28" s="75">
        <f>_xlfn.XLOOKUP('Admin Input Uncertainty'!O28,'Dev Likert Scale Possibilities'!$A$2:$A$7,'Dev Likert Scale Possibilities'!$B$2:$B$7)</f>
        <v>0</v>
      </c>
      <c r="P28" s="75">
        <f>_xlfn.XLOOKUP('Admin Input Uncertainty'!P28,'Dev Likert Scale Possibilities'!$A$2:$A$7,'Dev Likert Scale Possibilities'!$B$2:$B$7)</f>
        <v>0</v>
      </c>
      <c r="Q28" s="75">
        <f>_xlfn.XLOOKUP('Admin Input Uncertainty'!Q28,'Dev Likert Scale Possibilities'!$A$2:$A$7,'Dev Likert Scale Possibilities'!$B$2:$B$7)</f>
        <v>0</v>
      </c>
      <c r="R28" s="75">
        <f>_xlfn.XLOOKUP('Admin Input Uncertainty'!R28,'Dev Likert Scale Possibilities'!$A$2:$A$7,'Dev Likert Scale Possibilities'!$B$2:$B$7)</f>
        <v>0</v>
      </c>
      <c r="S28" s="75">
        <f>_xlfn.XLOOKUP('Admin Input Uncertainty'!S28,'Dev Likert Scale Possibilities'!$A$2:$A$7,'Dev Likert Scale Possibilities'!$B$2:$B$7)</f>
        <v>0</v>
      </c>
      <c r="T28" s="75">
        <f>_xlfn.XLOOKUP('Admin Input Uncertainty'!T28,'Dev Likert Scale Possibilities'!$A$2:$A$7,'Dev Likert Scale Possibilities'!$B$2:$B$7)</f>
        <v>0</v>
      </c>
      <c r="U28" s="75">
        <f>_xlfn.XLOOKUP('Admin Input Uncertainty'!U28,'Dev Likert Scale Possibilities'!$A$2:$A$7,'Dev Likert Scale Possibilities'!$B$2:$B$7)</f>
        <v>0</v>
      </c>
      <c r="V28" s="75">
        <f>_xlfn.XLOOKUP('Admin Input Uncertainty'!V28,'Dev Likert Scale Possibilities'!$A$2:$A$7,'Dev Likert Scale Possibilities'!$B$2:$B$7)</f>
        <v>0</v>
      </c>
      <c r="W28" s="75">
        <f>_xlfn.XLOOKUP('Admin Input Uncertainty'!W28,'Dev Likert Scale Possibilities'!$A$2:$A$7,'Dev Likert Scale Possibilities'!$B$2:$B$7)</f>
        <v>0</v>
      </c>
      <c r="X28" s="75">
        <f>_xlfn.XLOOKUP('Admin Input Uncertainty'!X28,'Dev Likert Scale Possibilities'!$A$2:$A$7,'Dev Likert Scale Possibilities'!$B$2:$B$7)</f>
        <v>0</v>
      </c>
      <c r="Y28" s="75">
        <f>_xlfn.XLOOKUP('Admin Input Uncertainty'!Y28,'Dev Likert Scale Possibilities'!$A$2:$A$7,'Dev Likert Scale Possibilities'!$B$2:$B$7)</f>
        <v>0</v>
      </c>
      <c r="Z28" s="75">
        <f>_xlfn.XLOOKUP('Admin Input Uncertainty'!Z28,'Dev Likert Scale Possibilities'!$A$2:$A$7,'Dev Likert Scale Possibilities'!$B$2:$B$7)</f>
        <v>0</v>
      </c>
      <c r="AA28" s="75">
        <f>_xlfn.XLOOKUP('Admin Input Uncertainty'!AA28,'Dev Likert Scale Possibilities'!$A$2:$A$7,'Dev Likert Scale Possibilities'!$B$2:$B$7)</f>
        <v>0</v>
      </c>
      <c r="AB28" s="75">
        <f>_xlfn.XLOOKUP('Admin Input Uncertainty'!AB28,'Dev Likert Scale Possibilities'!$A$2:$A$7,'Dev Likert Scale Possibilities'!$B$2:$B$7)</f>
        <v>0</v>
      </c>
      <c r="AC28" s="75">
        <f>_xlfn.XLOOKUP('Admin Input Uncertainty'!AC28,'Dev Likert Scale Possibilities'!$A$2:$A$7,'Dev Likert Scale Possibilities'!$B$2:$B$7)</f>
        <v>0</v>
      </c>
      <c r="AD28" s="75">
        <f>_xlfn.XLOOKUP('Admin Input Uncertainty'!AD28,'Dev Likert Scale Possibilities'!$A$2:$A$7,'Dev Likert Scale Possibilities'!$B$2:$B$7)</f>
        <v>0</v>
      </c>
      <c r="AE28" s="75">
        <f>_xlfn.XLOOKUP('Admin Input Uncertainty'!AE28,'Dev Likert Scale Possibilities'!$A$2:$A$7,'Dev Likert Scale Possibilities'!$B$2:$B$7)</f>
        <v>0</v>
      </c>
      <c r="AF28" s="75">
        <f>_xlfn.XLOOKUP('Admin Input Uncertainty'!AF28,'Dev Likert Scale Possibilities'!$A$2:$A$7,'Dev Likert Scale Possibilities'!$B$2:$B$7)</f>
        <v>0</v>
      </c>
      <c r="AG28" s="75">
        <f>_xlfn.XLOOKUP('Admin Input Uncertainty'!AG28,'Dev Likert Scale Possibilities'!$A$2:$A$7,'Dev Likert Scale Possibilities'!$B$2:$B$7)</f>
        <v>0</v>
      </c>
      <c r="AH28" s="75">
        <f>_xlfn.XLOOKUP('Admin Input Uncertainty'!AH28,'Dev Likert Scale Possibilities'!$A$2:$A$7,'Dev Likert Scale Possibilities'!$B$2:$B$7)</f>
        <v>0</v>
      </c>
      <c r="AI28" s="75">
        <f>_xlfn.XLOOKUP('Admin Input Uncertainty'!AI28,'Dev Likert Scale Possibilities'!$A$2:$A$7,'Dev Likert Scale Possibilities'!$B$2:$B$7)</f>
        <v>0</v>
      </c>
      <c r="AJ28" s="75">
        <f>_xlfn.XLOOKUP('Admin Input Uncertainty'!AJ28,'Dev Likert Scale Possibilities'!$A$2:$A$7,'Dev Likert Scale Possibilities'!$B$2:$B$7)</f>
        <v>0</v>
      </c>
      <c r="AK28" s="75">
        <f>_xlfn.XLOOKUP('Admin Input Uncertainty'!AK28,'Dev Likert Scale Possibilities'!$A$2:$A$7,'Dev Likert Scale Possibilities'!$B$2:$B$7)</f>
        <v>0</v>
      </c>
      <c r="AL28" s="75">
        <f>_xlfn.XLOOKUP('Admin Input Uncertainty'!AL28,'Dev Likert Scale Possibilities'!$A$2:$A$7,'Dev Likert Scale Possibilities'!$B$2:$B$7)</f>
        <v>0</v>
      </c>
      <c r="AM28" s="75">
        <f>_xlfn.XLOOKUP('Admin Input Uncertainty'!AM28,'Dev Likert Scale Possibilities'!$A$2:$A$7,'Dev Likert Scale Possibilities'!$B$2:$B$7)</f>
        <v>0</v>
      </c>
      <c r="AN28" s="75">
        <f>_xlfn.XLOOKUP('Admin Input Uncertainty'!AN28,'Dev Likert Scale Possibilities'!$A$2:$A$7,'Dev Likert Scale Possibilities'!$B$2:$B$7)</f>
        <v>0</v>
      </c>
      <c r="AO28" s="75">
        <f>_xlfn.XLOOKUP('Admin Input Uncertainty'!AO28,'Dev Likert Scale Possibilities'!$A$2:$A$7,'Dev Likert Scale Possibilities'!$B$2:$B$7)</f>
        <v>0</v>
      </c>
      <c r="AP28" s="75">
        <f>_xlfn.XLOOKUP('Admin Input Uncertainty'!AP28,'Dev Likert Scale Possibilities'!$A$2:$A$7,'Dev Likert Scale Possibilities'!$B$2:$B$7)</f>
        <v>0</v>
      </c>
    </row>
    <row r="29" spans="1:42" ht="15.6" thickTop="1" thickBot="1" x14ac:dyDescent="0.35">
      <c r="A29" s="23" t="str">
        <f>'Admin Input Uncertainty'!A29</f>
        <v>Question_28</v>
      </c>
      <c r="B29" s="23" t="str">
        <f>'Admin Input Uncertainty'!B29</f>
        <v>Question 28</v>
      </c>
      <c r="C29" s="75">
        <f>_xlfn.XLOOKUP('Admin Input Uncertainty'!C29,'Dev Likert Scale Possibilities'!$A$2:$A$7,'Dev Likert Scale Possibilities'!$B$2:$B$7)</f>
        <v>0</v>
      </c>
      <c r="D29" s="75">
        <f>_xlfn.XLOOKUP('Admin Input Uncertainty'!D29,'Dev Likert Scale Possibilities'!$A$2:$A$7,'Dev Likert Scale Possibilities'!$B$2:$B$7)</f>
        <v>0</v>
      </c>
      <c r="E29" s="75">
        <f>_xlfn.XLOOKUP('Admin Input Uncertainty'!E29,'Dev Likert Scale Possibilities'!$A$2:$A$7,'Dev Likert Scale Possibilities'!$B$2:$B$7)</f>
        <v>0</v>
      </c>
      <c r="F29" s="75">
        <f>_xlfn.XLOOKUP('Admin Input Uncertainty'!F29,'Dev Likert Scale Possibilities'!$A$2:$A$7,'Dev Likert Scale Possibilities'!$B$2:$B$7)</f>
        <v>0</v>
      </c>
      <c r="G29" s="75">
        <f>_xlfn.XLOOKUP('Admin Input Uncertainty'!G29,'Dev Likert Scale Possibilities'!$A$2:$A$7,'Dev Likert Scale Possibilities'!$B$2:$B$7)</f>
        <v>0</v>
      </c>
      <c r="H29" s="75">
        <f>_xlfn.XLOOKUP('Admin Input Uncertainty'!H29,'Dev Likert Scale Possibilities'!$A$2:$A$7,'Dev Likert Scale Possibilities'!$B$2:$B$7)</f>
        <v>0</v>
      </c>
      <c r="I29" s="75">
        <f>_xlfn.XLOOKUP('Admin Input Uncertainty'!I29,'Dev Likert Scale Possibilities'!$A$2:$A$7,'Dev Likert Scale Possibilities'!$B$2:$B$7)</f>
        <v>0</v>
      </c>
      <c r="J29" s="75">
        <f>_xlfn.XLOOKUP('Admin Input Uncertainty'!J29,'Dev Likert Scale Possibilities'!$A$2:$A$7,'Dev Likert Scale Possibilities'!$B$2:$B$7)</f>
        <v>0</v>
      </c>
      <c r="K29" s="75">
        <f>_xlfn.XLOOKUP('Admin Input Uncertainty'!K29,'Dev Likert Scale Possibilities'!$A$2:$A$7,'Dev Likert Scale Possibilities'!$B$2:$B$7)</f>
        <v>0</v>
      </c>
      <c r="L29" s="75">
        <f>_xlfn.XLOOKUP('Admin Input Uncertainty'!L29,'Dev Likert Scale Possibilities'!$A$2:$A$7,'Dev Likert Scale Possibilities'!$B$2:$B$7)</f>
        <v>0</v>
      </c>
      <c r="M29" s="75">
        <f>_xlfn.XLOOKUP('Admin Input Uncertainty'!M29,'Dev Likert Scale Possibilities'!$A$2:$A$7,'Dev Likert Scale Possibilities'!$B$2:$B$7)</f>
        <v>0</v>
      </c>
      <c r="N29" s="75">
        <f>_xlfn.XLOOKUP('Admin Input Uncertainty'!N29,'Dev Likert Scale Possibilities'!$A$2:$A$7,'Dev Likert Scale Possibilities'!$B$2:$B$7)</f>
        <v>0</v>
      </c>
      <c r="O29" s="75">
        <f>_xlfn.XLOOKUP('Admin Input Uncertainty'!O29,'Dev Likert Scale Possibilities'!$A$2:$A$7,'Dev Likert Scale Possibilities'!$B$2:$B$7)</f>
        <v>0</v>
      </c>
      <c r="P29" s="75">
        <f>_xlfn.XLOOKUP('Admin Input Uncertainty'!P29,'Dev Likert Scale Possibilities'!$A$2:$A$7,'Dev Likert Scale Possibilities'!$B$2:$B$7)</f>
        <v>0</v>
      </c>
      <c r="Q29" s="75">
        <f>_xlfn.XLOOKUP('Admin Input Uncertainty'!Q29,'Dev Likert Scale Possibilities'!$A$2:$A$7,'Dev Likert Scale Possibilities'!$B$2:$B$7)</f>
        <v>0</v>
      </c>
      <c r="R29" s="75">
        <f>_xlfn.XLOOKUP('Admin Input Uncertainty'!R29,'Dev Likert Scale Possibilities'!$A$2:$A$7,'Dev Likert Scale Possibilities'!$B$2:$B$7)</f>
        <v>0</v>
      </c>
      <c r="S29" s="75">
        <f>_xlfn.XLOOKUP('Admin Input Uncertainty'!S29,'Dev Likert Scale Possibilities'!$A$2:$A$7,'Dev Likert Scale Possibilities'!$B$2:$B$7)</f>
        <v>0</v>
      </c>
      <c r="T29" s="75">
        <f>_xlfn.XLOOKUP('Admin Input Uncertainty'!T29,'Dev Likert Scale Possibilities'!$A$2:$A$7,'Dev Likert Scale Possibilities'!$B$2:$B$7)</f>
        <v>0</v>
      </c>
      <c r="U29" s="75">
        <f>_xlfn.XLOOKUP('Admin Input Uncertainty'!U29,'Dev Likert Scale Possibilities'!$A$2:$A$7,'Dev Likert Scale Possibilities'!$B$2:$B$7)</f>
        <v>0</v>
      </c>
      <c r="V29" s="75">
        <f>_xlfn.XLOOKUP('Admin Input Uncertainty'!V29,'Dev Likert Scale Possibilities'!$A$2:$A$7,'Dev Likert Scale Possibilities'!$B$2:$B$7)</f>
        <v>0</v>
      </c>
      <c r="W29" s="75">
        <f>_xlfn.XLOOKUP('Admin Input Uncertainty'!W29,'Dev Likert Scale Possibilities'!$A$2:$A$7,'Dev Likert Scale Possibilities'!$B$2:$B$7)</f>
        <v>0</v>
      </c>
      <c r="X29" s="75">
        <f>_xlfn.XLOOKUP('Admin Input Uncertainty'!X29,'Dev Likert Scale Possibilities'!$A$2:$A$7,'Dev Likert Scale Possibilities'!$B$2:$B$7)</f>
        <v>0</v>
      </c>
      <c r="Y29" s="75">
        <f>_xlfn.XLOOKUP('Admin Input Uncertainty'!Y29,'Dev Likert Scale Possibilities'!$A$2:$A$7,'Dev Likert Scale Possibilities'!$B$2:$B$7)</f>
        <v>0</v>
      </c>
      <c r="Z29" s="75">
        <f>_xlfn.XLOOKUP('Admin Input Uncertainty'!Z29,'Dev Likert Scale Possibilities'!$A$2:$A$7,'Dev Likert Scale Possibilities'!$B$2:$B$7)</f>
        <v>0</v>
      </c>
      <c r="AA29" s="75">
        <f>_xlfn.XLOOKUP('Admin Input Uncertainty'!AA29,'Dev Likert Scale Possibilities'!$A$2:$A$7,'Dev Likert Scale Possibilities'!$B$2:$B$7)</f>
        <v>0</v>
      </c>
      <c r="AB29" s="75">
        <f>_xlfn.XLOOKUP('Admin Input Uncertainty'!AB29,'Dev Likert Scale Possibilities'!$A$2:$A$7,'Dev Likert Scale Possibilities'!$B$2:$B$7)</f>
        <v>0</v>
      </c>
      <c r="AC29" s="75">
        <f>_xlfn.XLOOKUP('Admin Input Uncertainty'!AC29,'Dev Likert Scale Possibilities'!$A$2:$A$7,'Dev Likert Scale Possibilities'!$B$2:$B$7)</f>
        <v>0</v>
      </c>
      <c r="AD29" s="75">
        <f>_xlfn.XLOOKUP('Admin Input Uncertainty'!AD29,'Dev Likert Scale Possibilities'!$A$2:$A$7,'Dev Likert Scale Possibilities'!$B$2:$B$7)</f>
        <v>0</v>
      </c>
      <c r="AE29" s="75">
        <f>_xlfn.XLOOKUP('Admin Input Uncertainty'!AE29,'Dev Likert Scale Possibilities'!$A$2:$A$7,'Dev Likert Scale Possibilities'!$B$2:$B$7)</f>
        <v>0</v>
      </c>
      <c r="AF29" s="75">
        <f>_xlfn.XLOOKUP('Admin Input Uncertainty'!AF29,'Dev Likert Scale Possibilities'!$A$2:$A$7,'Dev Likert Scale Possibilities'!$B$2:$B$7)</f>
        <v>0</v>
      </c>
      <c r="AG29" s="75">
        <f>_xlfn.XLOOKUP('Admin Input Uncertainty'!AG29,'Dev Likert Scale Possibilities'!$A$2:$A$7,'Dev Likert Scale Possibilities'!$B$2:$B$7)</f>
        <v>0</v>
      </c>
      <c r="AH29" s="75">
        <f>_xlfn.XLOOKUP('Admin Input Uncertainty'!AH29,'Dev Likert Scale Possibilities'!$A$2:$A$7,'Dev Likert Scale Possibilities'!$B$2:$B$7)</f>
        <v>0</v>
      </c>
      <c r="AI29" s="75">
        <f>_xlfn.XLOOKUP('Admin Input Uncertainty'!AI29,'Dev Likert Scale Possibilities'!$A$2:$A$7,'Dev Likert Scale Possibilities'!$B$2:$B$7)</f>
        <v>0</v>
      </c>
      <c r="AJ29" s="75">
        <f>_xlfn.XLOOKUP('Admin Input Uncertainty'!AJ29,'Dev Likert Scale Possibilities'!$A$2:$A$7,'Dev Likert Scale Possibilities'!$B$2:$B$7)</f>
        <v>0</v>
      </c>
      <c r="AK29" s="75">
        <f>_xlfn.XLOOKUP('Admin Input Uncertainty'!AK29,'Dev Likert Scale Possibilities'!$A$2:$A$7,'Dev Likert Scale Possibilities'!$B$2:$B$7)</f>
        <v>0</v>
      </c>
      <c r="AL29" s="75">
        <f>_xlfn.XLOOKUP('Admin Input Uncertainty'!AL29,'Dev Likert Scale Possibilities'!$A$2:$A$7,'Dev Likert Scale Possibilities'!$B$2:$B$7)</f>
        <v>0</v>
      </c>
      <c r="AM29" s="75">
        <f>_xlfn.XLOOKUP('Admin Input Uncertainty'!AM29,'Dev Likert Scale Possibilities'!$A$2:$A$7,'Dev Likert Scale Possibilities'!$B$2:$B$7)</f>
        <v>0</v>
      </c>
      <c r="AN29" s="75">
        <f>_xlfn.XLOOKUP('Admin Input Uncertainty'!AN29,'Dev Likert Scale Possibilities'!$A$2:$A$7,'Dev Likert Scale Possibilities'!$B$2:$B$7)</f>
        <v>0</v>
      </c>
      <c r="AO29" s="75">
        <f>_xlfn.XLOOKUP('Admin Input Uncertainty'!AO29,'Dev Likert Scale Possibilities'!$A$2:$A$7,'Dev Likert Scale Possibilities'!$B$2:$B$7)</f>
        <v>0</v>
      </c>
      <c r="AP29" s="75">
        <f>_xlfn.XLOOKUP('Admin Input Uncertainty'!AP29,'Dev Likert Scale Possibilities'!$A$2:$A$7,'Dev Likert Scale Possibilities'!$B$2:$B$7)</f>
        <v>0</v>
      </c>
    </row>
    <row r="30" spans="1:42" ht="15.6" thickTop="1" thickBot="1" x14ac:dyDescent="0.35">
      <c r="A30" s="23" t="str">
        <f>'Admin Input Uncertainty'!A30</f>
        <v>Question_29</v>
      </c>
      <c r="B30" s="23" t="str">
        <f>'Admin Input Uncertainty'!B30</f>
        <v>Question 29</v>
      </c>
      <c r="C30" s="75">
        <f>_xlfn.XLOOKUP('Admin Input Uncertainty'!C30,'Dev Likert Scale Possibilities'!$A$2:$A$7,'Dev Likert Scale Possibilities'!$B$2:$B$7)</f>
        <v>0</v>
      </c>
      <c r="D30" s="75">
        <f>_xlfn.XLOOKUP('Admin Input Uncertainty'!D30,'Dev Likert Scale Possibilities'!$A$2:$A$7,'Dev Likert Scale Possibilities'!$B$2:$B$7)</f>
        <v>0</v>
      </c>
      <c r="E30" s="75">
        <f>_xlfn.XLOOKUP('Admin Input Uncertainty'!E30,'Dev Likert Scale Possibilities'!$A$2:$A$7,'Dev Likert Scale Possibilities'!$B$2:$B$7)</f>
        <v>0</v>
      </c>
      <c r="F30" s="75">
        <f>_xlfn.XLOOKUP('Admin Input Uncertainty'!F30,'Dev Likert Scale Possibilities'!$A$2:$A$7,'Dev Likert Scale Possibilities'!$B$2:$B$7)</f>
        <v>0</v>
      </c>
      <c r="G30" s="75">
        <f>_xlfn.XLOOKUP('Admin Input Uncertainty'!G30,'Dev Likert Scale Possibilities'!$A$2:$A$7,'Dev Likert Scale Possibilities'!$B$2:$B$7)</f>
        <v>0</v>
      </c>
      <c r="H30" s="75">
        <f>_xlfn.XLOOKUP('Admin Input Uncertainty'!H30,'Dev Likert Scale Possibilities'!$A$2:$A$7,'Dev Likert Scale Possibilities'!$B$2:$B$7)</f>
        <v>0</v>
      </c>
      <c r="I30" s="75">
        <f>_xlfn.XLOOKUP('Admin Input Uncertainty'!I30,'Dev Likert Scale Possibilities'!$A$2:$A$7,'Dev Likert Scale Possibilities'!$B$2:$B$7)</f>
        <v>0</v>
      </c>
      <c r="J30" s="75">
        <f>_xlfn.XLOOKUP('Admin Input Uncertainty'!J30,'Dev Likert Scale Possibilities'!$A$2:$A$7,'Dev Likert Scale Possibilities'!$B$2:$B$7)</f>
        <v>0</v>
      </c>
      <c r="K30" s="75">
        <f>_xlfn.XLOOKUP('Admin Input Uncertainty'!K30,'Dev Likert Scale Possibilities'!$A$2:$A$7,'Dev Likert Scale Possibilities'!$B$2:$B$7)</f>
        <v>0</v>
      </c>
      <c r="L30" s="75">
        <f>_xlfn.XLOOKUP('Admin Input Uncertainty'!L30,'Dev Likert Scale Possibilities'!$A$2:$A$7,'Dev Likert Scale Possibilities'!$B$2:$B$7)</f>
        <v>0</v>
      </c>
      <c r="M30" s="75">
        <f>_xlfn.XLOOKUP('Admin Input Uncertainty'!M30,'Dev Likert Scale Possibilities'!$A$2:$A$7,'Dev Likert Scale Possibilities'!$B$2:$B$7)</f>
        <v>0</v>
      </c>
      <c r="N30" s="75">
        <f>_xlfn.XLOOKUP('Admin Input Uncertainty'!N30,'Dev Likert Scale Possibilities'!$A$2:$A$7,'Dev Likert Scale Possibilities'!$B$2:$B$7)</f>
        <v>0</v>
      </c>
      <c r="O30" s="75">
        <f>_xlfn.XLOOKUP('Admin Input Uncertainty'!O30,'Dev Likert Scale Possibilities'!$A$2:$A$7,'Dev Likert Scale Possibilities'!$B$2:$B$7)</f>
        <v>0</v>
      </c>
      <c r="P30" s="75">
        <f>_xlfn.XLOOKUP('Admin Input Uncertainty'!P30,'Dev Likert Scale Possibilities'!$A$2:$A$7,'Dev Likert Scale Possibilities'!$B$2:$B$7)</f>
        <v>0</v>
      </c>
      <c r="Q30" s="75">
        <f>_xlfn.XLOOKUP('Admin Input Uncertainty'!Q30,'Dev Likert Scale Possibilities'!$A$2:$A$7,'Dev Likert Scale Possibilities'!$B$2:$B$7)</f>
        <v>0</v>
      </c>
      <c r="R30" s="75">
        <f>_xlfn.XLOOKUP('Admin Input Uncertainty'!R30,'Dev Likert Scale Possibilities'!$A$2:$A$7,'Dev Likert Scale Possibilities'!$B$2:$B$7)</f>
        <v>0</v>
      </c>
      <c r="S30" s="75">
        <f>_xlfn.XLOOKUP('Admin Input Uncertainty'!S30,'Dev Likert Scale Possibilities'!$A$2:$A$7,'Dev Likert Scale Possibilities'!$B$2:$B$7)</f>
        <v>0</v>
      </c>
      <c r="T30" s="75">
        <f>_xlfn.XLOOKUP('Admin Input Uncertainty'!T30,'Dev Likert Scale Possibilities'!$A$2:$A$7,'Dev Likert Scale Possibilities'!$B$2:$B$7)</f>
        <v>0</v>
      </c>
      <c r="U30" s="75">
        <f>_xlfn.XLOOKUP('Admin Input Uncertainty'!U30,'Dev Likert Scale Possibilities'!$A$2:$A$7,'Dev Likert Scale Possibilities'!$B$2:$B$7)</f>
        <v>0</v>
      </c>
      <c r="V30" s="75">
        <f>_xlfn.XLOOKUP('Admin Input Uncertainty'!V30,'Dev Likert Scale Possibilities'!$A$2:$A$7,'Dev Likert Scale Possibilities'!$B$2:$B$7)</f>
        <v>0</v>
      </c>
      <c r="W30" s="75">
        <f>_xlfn.XLOOKUP('Admin Input Uncertainty'!W30,'Dev Likert Scale Possibilities'!$A$2:$A$7,'Dev Likert Scale Possibilities'!$B$2:$B$7)</f>
        <v>0</v>
      </c>
      <c r="X30" s="75">
        <f>_xlfn.XLOOKUP('Admin Input Uncertainty'!X30,'Dev Likert Scale Possibilities'!$A$2:$A$7,'Dev Likert Scale Possibilities'!$B$2:$B$7)</f>
        <v>0</v>
      </c>
      <c r="Y30" s="75">
        <f>_xlfn.XLOOKUP('Admin Input Uncertainty'!Y30,'Dev Likert Scale Possibilities'!$A$2:$A$7,'Dev Likert Scale Possibilities'!$B$2:$B$7)</f>
        <v>0</v>
      </c>
      <c r="Z30" s="75">
        <f>_xlfn.XLOOKUP('Admin Input Uncertainty'!Z30,'Dev Likert Scale Possibilities'!$A$2:$A$7,'Dev Likert Scale Possibilities'!$B$2:$B$7)</f>
        <v>0</v>
      </c>
      <c r="AA30" s="75">
        <f>_xlfn.XLOOKUP('Admin Input Uncertainty'!AA30,'Dev Likert Scale Possibilities'!$A$2:$A$7,'Dev Likert Scale Possibilities'!$B$2:$B$7)</f>
        <v>0</v>
      </c>
      <c r="AB30" s="75">
        <f>_xlfn.XLOOKUP('Admin Input Uncertainty'!AB30,'Dev Likert Scale Possibilities'!$A$2:$A$7,'Dev Likert Scale Possibilities'!$B$2:$B$7)</f>
        <v>0</v>
      </c>
      <c r="AC30" s="75">
        <f>_xlfn.XLOOKUP('Admin Input Uncertainty'!AC30,'Dev Likert Scale Possibilities'!$A$2:$A$7,'Dev Likert Scale Possibilities'!$B$2:$B$7)</f>
        <v>0</v>
      </c>
      <c r="AD30" s="75">
        <f>_xlfn.XLOOKUP('Admin Input Uncertainty'!AD30,'Dev Likert Scale Possibilities'!$A$2:$A$7,'Dev Likert Scale Possibilities'!$B$2:$B$7)</f>
        <v>0</v>
      </c>
      <c r="AE30" s="75">
        <f>_xlfn.XLOOKUP('Admin Input Uncertainty'!AE30,'Dev Likert Scale Possibilities'!$A$2:$A$7,'Dev Likert Scale Possibilities'!$B$2:$B$7)</f>
        <v>0</v>
      </c>
      <c r="AF30" s="75">
        <f>_xlfn.XLOOKUP('Admin Input Uncertainty'!AF30,'Dev Likert Scale Possibilities'!$A$2:$A$7,'Dev Likert Scale Possibilities'!$B$2:$B$7)</f>
        <v>0</v>
      </c>
      <c r="AG30" s="75">
        <f>_xlfn.XLOOKUP('Admin Input Uncertainty'!AG30,'Dev Likert Scale Possibilities'!$A$2:$A$7,'Dev Likert Scale Possibilities'!$B$2:$B$7)</f>
        <v>0</v>
      </c>
      <c r="AH30" s="75">
        <f>_xlfn.XLOOKUP('Admin Input Uncertainty'!AH30,'Dev Likert Scale Possibilities'!$A$2:$A$7,'Dev Likert Scale Possibilities'!$B$2:$B$7)</f>
        <v>0</v>
      </c>
      <c r="AI30" s="75">
        <f>_xlfn.XLOOKUP('Admin Input Uncertainty'!AI30,'Dev Likert Scale Possibilities'!$A$2:$A$7,'Dev Likert Scale Possibilities'!$B$2:$B$7)</f>
        <v>0</v>
      </c>
      <c r="AJ30" s="75">
        <f>_xlfn.XLOOKUP('Admin Input Uncertainty'!AJ30,'Dev Likert Scale Possibilities'!$A$2:$A$7,'Dev Likert Scale Possibilities'!$B$2:$B$7)</f>
        <v>0</v>
      </c>
      <c r="AK30" s="75">
        <f>_xlfn.XLOOKUP('Admin Input Uncertainty'!AK30,'Dev Likert Scale Possibilities'!$A$2:$A$7,'Dev Likert Scale Possibilities'!$B$2:$B$7)</f>
        <v>0</v>
      </c>
      <c r="AL30" s="75">
        <f>_xlfn.XLOOKUP('Admin Input Uncertainty'!AL30,'Dev Likert Scale Possibilities'!$A$2:$A$7,'Dev Likert Scale Possibilities'!$B$2:$B$7)</f>
        <v>0</v>
      </c>
      <c r="AM30" s="75">
        <f>_xlfn.XLOOKUP('Admin Input Uncertainty'!AM30,'Dev Likert Scale Possibilities'!$A$2:$A$7,'Dev Likert Scale Possibilities'!$B$2:$B$7)</f>
        <v>0</v>
      </c>
      <c r="AN30" s="75">
        <f>_xlfn.XLOOKUP('Admin Input Uncertainty'!AN30,'Dev Likert Scale Possibilities'!$A$2:$A$7,'Dev Likert Scale Possibilities'!$B$2:$B$7)</f>
        <v>0</v>
      </c>
      <c r="AO30" s="75">
        <f>_xlfn.XLOOKUP('Admin Input Uncertainty'!AO30,'Dev Likert Scale Possibilities'!$A$2:$A$7,'Dev Likert Scale Possibilities'!$B$2:$B$7)</f>
        <v>0</v>
      </c>
      <c r="AP30" s="75">
        <f>_xlfn.XLOOKUP('Admin Input Uncertainty'!AP30,'Dev Likert Scale Possibilities'!$A$2:$A$7,'Dev Likert Scale Possibilities'!$B$2:$B$7)</f>
        <v>0</v>
      </c>
    </row>
    <row r="31" spans="1:42" ht="15.6" thickTop="1" thickBot="1" x14ac:dyDescent="0.35">
      <c r="A31" s="23" t="str">
        <f>'Admin Input Uncertainty'!A31</f>
        <v>Question_30</v>
      </c>
      <c r="B31" s="23" t="str">
        <f>'Admin Input Uncertainty'!B31</f>
        <v>Question 30</v>
      </c>
      <c r="C31" s="75">
        <f>_xlfn.XLOOKUP('Admin Input Uncertainty'!C31,'Dev Likert Scale Possibilities'!$A$2:$A$7,'Dev Likert Scale Possibilities'!$B$2:$B$7)</f>
        <v>0</v>
      </c>
      <c r="D31" s="75">
        <f>_xlfn.XLOOKUP('Admin Input Uncertainty'!D31,'Dev Likert Scale Possibilities'!$A$2:$A$7,'Dev Likert Scale Possibilities'!$B$2:$B$7)</f>
        <v>0</v>
      </c>
      <c r="E31" s="75">
        <f>_xlfn.XLOOKUP('Admin Input Uncertainty'!E31,'Dev Likert Scale Possibilities'!$A$2:$A$7,'Dev Likert Scale Possibilities'!$B$2:$B$7)</f>
        <v>0</v>
      </c>
      <c r="F31" s="75">
        <f>_xlfn.XLOOKUP('Admin Input Uncertainty'!F31,'Dev Likert Scale Possibilities'!$A$2:$A$7,'Dev Likert Scale Possibilities'!$B$2:$B$7)</f>
        <v>0</v>
      </c>
      <c r="G31" s="75">
        <f>_xlfn.XLOOKUP('Admin Input Uncertainty'!G31,'Dev Likert Scale Possibilities'!$A$2:$A$7,'Dev Likert Scale Possibilities'!$B$2:$B$7)</f>
        <v>0</v>
      </c>
      <c r="H31" s="75">
        <f>_xlfn.XLOOKUP('Admin Input Uncertainty'!H31,'Dev Likert Scale Possibilities'!$A$2:$A$7,'Dev Likert Scale Possibilities'!$B$2:$B$7)</f>
        <v>0</v>
      </c>
      <c r="I31" s="75">
        <f>_xlfn.XLOOKUP('Admin Input Uncertainty'!I31,'Dev Likert Scale Possibilities'!$A$2:$A$7,'Dev Likert Scale Possibilities'!$B$2:$B$7)</f>
        <v>0</v>
      </c>
      <c r="J31" s="75">
        <f>_xlfn.XLOOKUP('Admin Input Uncertainty'!J31,'Dev Likert Scale Possibilities'!$A$2:$A$7,'Dev Likert Scale Possibilities'!$B$2:$B$7)</f>
        <v>0</v>
      </c>
      <c r="K31" s="75">
        <f>_xlfn.XLOOKUP('Admin Input Uncertainty'!K31,'Dev Likert Scale Possibilities'!$A$2:$A$7,'Dev Likert Scale Possibilities'!$B$2:$B$7)</f>
        <v>0</v>
      </c>
      <c r="L31" s="75">
        <f>_xlfn.XLOOKUP('Admin Input Uncertainty'!L31,'Dev Likert Scale Possibilities'!$A$2:$A$7,'Dev Likert Scale Possibilities'!$B$2:$B$7)</f>
        <v>0</v>
      </c>
      <c r="M31" s="75">
        <f>_xlfn.XLOOKUP('Admin Input Uncertainty'!M31,'Dev Likert Scale Possibilities'!$A$2:$A$7,'Dev Likert Scale Possibilities'!$B$2:$B$7)</f>
        <v>0</v>
      </c>
      <c r="N31" s="75">
        <f>_xlfn.XLOOKUP('Admin Input Uncertainty'!N31,'Dev Likert Scale Possibilities'!$A$2:$A$7,'Dev Likert Scale Possibilities'!$B$2:$B$7)</f>
        <v>0</v>
      </c>
      <c r="O31" s="75">
        <f>_xlfn.XLOOKUP('Admin Input Uncertainty'!O31,'Dev Likert Scale Possibilities'!$A$2:$A$7,'Dev Likert Scale Possibilities'!$B$2:$B$7)</f>
        <v>0</v>
      </c>
      <c r="P31" s="75">
        <f>_xlfn.XLOOKUP('Admin Input Uncertainty'!P31,'Dev Likert Scale Possibilities'!$A$2:$A$7,'Dev Likert Scale Possibilities'!$B$2:$B$7)</f>
        <v>0</v>
      </c>
      <c r="Q31" s="75">
        <f>_xlfn.XLOOKUP('Admin Input Uncertainty'!Q31,'Dev Likert Scale Possibilities'!$A$2:$A$7,'Dev Likert Scale Possibilities'!$B$2:$B$7)</f>
        <v>0</v>
      </c>
      <c r="R31" s="75">
        <f>_xlfn.XLOOKUP('Admin Input Uncertainty'!R31,'Dev Likert Scale Possibilities'!$A$2:$A$7,'Dev Likert Scale Possibilities'!$B$2:$B$7)</f>
        <v>0</v>
      </c>
      <c r="S31" s="75">
        <f>_xlfn.XLOOKUP('Admin Input Uncertainty'!S31,'Dev Likert Scale Possibilities'!$A$2:$A$7,'Dev Likert Scale Possibilities'!$B$2:$B$7)</f>
        <v>0</v>
      </c>
      <c r="T31" s="75">
        <f>_xlfn.XLOOKUP('Admin Input Uncertainty'!T31,'Dev Likert Scale Possibilities'!$A$2:$A$7,'Dev Likert Scale Possibilities'!$B$2:$B$7)</f>
        <v>0</v>
      </c>
      <c r="U31" s="75">
        <f>_xlfn.XLOOKUP('Admin Input Uncertainty'!U31,'Dev Likert Scale Possibilities'!$A$2:$A$7,'Dev Likert Scale Possibilities'!$B$2:$B$7)</f>
        <v>0</v>
      </c>
      <c r="V31" s="75">
        <f>_xlfn.XLOOKUP('Admin Input Uncertainty'!V31,'Dev Likert Scale Possibilities'!$A$2:$A$7,'Dev Likert Scale Possibilities'!$B$2:$B$7)</f>
        <v>0</v>
      </c>
      <c r="W31" s="75">
        <f>_xlfn.XLOOKUP('Admin Input Uncertainty'!W31,'Dev Likert Scale Possibilities'!$A$2:$A$7,'Dev Likert Scale Possibilities'!$B$2:$B$7)</f>
        <v>0</v>
      </c>
      <c r="X31" s="75">
        <f>_xlfn.XLOOKUP('Admin Input Uncertainty'!X31,'Dev Likert Scale Possibilities'!$A$2:$A$7,'Dev Likert Scale Possibilities'!$B$2:$B$7)</f>
        <v>0</v>
      </c>
      <c r="Y31" s="75">
        <f>_xlfn.XLOOKUP('Admin Input Uncertainty'!Y31,'Dev Likert Scale Possibilities'!$A$2:$A$7,'Dev Likert Scale Possibilities'!$B$2:$B$7)</f>
        <v>0</v>
      </c>
      <c r="Z31" s="75">
        <f>_xlfn.XLOOKUP('Admin Input Uncertainty'!Z31,'Dev Likert Scale Possibilities'!$A$2:$A$7,'Dev Likert Scale Possibilities'!$B$2:$B$7)</f>
        <v>0</v>
      </c>
      <c r="AA31" s="75">
        <f>_xlfn.XLOOKUP('Admin Input Uncertainty'!AA31,'Dev Likert Scale Possibilities'!$A$2:$A$7,'Dev Likert Scale Possibilities'!$B$2:$B$7)</f>
        <v>0</v>
      </c>
      <c r="AB31" s="75">
        <f>_xlfn.XLOOKUP('Admin Input Uncertainty'!AB31,'Dev Likert Scale Possibilities'!$A$2:$A$7,'Dev Likert Scale Possibilities'!$B$2:$B$7)</f>
        <v>0</v>
      </c>
      <c r="AC31" s="75">
        <f>_xlfn.XLOOKUP('Admin Input Uncertainty'!AC31,'Dev Likert Scale Possibilities'!$A$2:$A$7,'Dev Likert Scale Possibilities'!$B$2:$B$7)</f>
        <v>0</v>
      </c>
      <c r="AD31" s="75">
        <f>_xlfn.XLOOKUP('Admin Input Uncertainty'!AD31,'Dev Likert Scale Possibilities'!$A$2:$A$7,'Dev Likert Scale Possibilities'!$B$2:$B$7)</f>
        <v>0</v>
      </c>
      <c r="AE31" s="75">
        <f>_xlfn.XLOOKUP('Admin Input Uncertainty'!AE31,'Dev Likert Scale Possibilities'!$A$2:$A$7,'Dev Likert Scale Possibilities'!$B$2:$B$7)</f>
        <v>0</v>
      </c>
      <c r="AF31" s="75">
        <f>_xlfn.XLOOKUP('Admin Input Uncertainty'!AF31,'Dev Likert Scale Possibilities'!$A$2:$A$7,'Dev Likert Scale Possibilities'!$B$2:$B$7)</f>
        <v>0</v>
      </c>
      <c r="AG31" s="75">
        <f>_xlfn.XLOOKUP('Admin Input Uncertainty'!AG31,'Dev Likert Scale Possibilities'!$A$2:$A$7,'Dev Likert Scale Possibilities'!$B$2:$B$7)</f>
        <v>0</v>
      </c>
      <c r="AH31" s="75">
        <f>_xlfn.XLOOKUP('Admin Input Uncertainty'!AH31,'Dev Likert Scale Possibilities'!$A$2:$A$7,'Dev Likert Scale Possibilities'!$B$2:$B$7)</f>
        <v>0</v>
      </c>
      <c r="AI31" s="75">
        <f>_xlfn.XLOOKUP('Admin Input Uncertainty'!AI31,'Dev Likert Scale Possibilities'!$A$2:$A$7,'Dev Likert Scale Possibilities'!$B$2:$B$7)</f>
        <v>0</v>
      </c>
      <c r="AJ31" s="75">
        <f>_xlfn.XLOOKUP('Admin Input Uncertainty'!AJ31,'Dev Likert Scale Possibilities'!$A$2:$A$7,'Dev Likert Scale Possibilities'!$B$2:$B$7)</f>
        <v>0</v>
      </c>
      <c r="AK31" s="75">
        <f>_xlfn.XLOOKUP('Admin Input Uncertainty'!AK31,'Dev Likert Scale Possibilities'!$A$2:$A$7,'Dev Likert Scale Possibilities'!$B$2:$B$7)</f>
        <v>0</v>
      </c>
      <c r="AL31" s="75">
        <f>_xlfn.XLOOKUP('Admin Input Uncertainty'!AL31,'Dev Likert Scale Possibilities'!$A$2:$A$7,'Dev Likert Scale Possibilities'!$B$2:$B$7)</f>
        <v>0</v>
      </c>
      <c r="AM31" s="75">
        <f>_xlfn.XLOOKUP('Admin Input Uncertainty'!AM31,'Dev Likert Scale Possibilities'!$A$2:$A$7,'Dev Likert Scale Possibilities'!$B$2:$B$7)</f>
        <v>0</v>
      </c>
      <c r="AN31" s="75">
        <f>_xlfn.XLOOKUP('Admin Input Uncertainty'!AN31,'Dev Likert Scale Possibilities'!$A$2:$A$7,'Dev Likert Scale Possibilities'!$B$2:$B$7)</f>
        <v>0</v>
      </c>
      <c r="AO31" s="75">
        <f>_xlfn.XLOOKUP('Admin Input Uncertainty'!AO31,'Dev Likert Scale Possibilities'!$A$2:$A$7,'Dev Likert Scale Possibilities'!$B$2:$B$7)</f>
        <v>0</v>
      </c>
      <c r="AP31" s="75">
        <f>_xlfn.XLOOKUP('Admin Input Uncertainty'!AP31,'Dev Likert Scale Possibilities'!$A$2:$A$7,'Dev Likert Scale Possibilities'!$B$2:$B$7)</f>
        <v>0</v>
      </c>
    </row>
    <row r="32" spans="1:42" ht="15.6" thickTop="1" thickBot="1" x14ac:dyDescent="0.35">
      <c r="A32" s="23" t="str">
        <f>'Admin Input Uncertainty'!A32</f>
        <v>Question_31</v>
      </c>
      <c r="B32" s="23" t="str">
        <f>'Admin Input Uncertainty'!B32</f>
        <v>Question 31</v>
      </c>
      <c r="C32" s="75">
        <f>_xlfn.XLOOKUP('Admin Input Uncertainty'!C32,'Dev Likert Scale Possibilities'!$A$2:$A$7,'Dev Likert Scale Possibilities'!$B$2:$B$7)</f>
        <v>0</v>
      </c>
      <c r="D32" s="75">
        <f>_xlfn.XLOOKUP('Admin Input Uncertainty'!D32,'Dev Likert Scale Possibilities'!$A$2:$A$7,'Dev Likert Scale Possibilities'!$B$2:$B$7)</f>
        <v>0</v>
      </c>
      <c r="E32" s="75">
        <f>_xlfn.XLOOKUP('Admin Input Uncertainty'!E32,'Dev Likert Scale Possibilities'!$A$2:$A$7,'Dev Likert Scale Possibilities'!$B$2:$B$7)</f>
        <v>0</v>
      </c>
      <c r="F32" s="75">
        <f>_xlfn.XLOOKUP('Admin Input Uncertainty'!F32,'Dev Likert Scale Possibilities'!$A$2:$A$7,'Dev Likert Scale Possibilities'!$B$2:$B$7)</f>
        <v>0</v>
      </c>
      <c r="G32" s="75">
        <f>_xlfn.XLOOKUP('Admin Input Uncertainty'!G32,'Dev Likert Scale Possibilities'!$A$2:$A$7,'Dev Likert Scale Possibilities'!$B$2:$B$7)</f>
        <v>0</v>
      </c>
      <c r="H32" s="75">
        <f>_xlfn.XLOOKUP('Admin Input Uncertainty'!H32,'Dev Likert Scale Possibilities'!$A$2:$A$7,'Dev Likert Scale Possibilities'!$B$2:$B$7)</f>
        <v>0</v>
      </c>
      <c r="I32" s="75">
        <f>_xlfn.XLOOKUP('Admin Input Uncertainty'!I32,'Dev Likert Scale Possibilities'!$A$2:$A$7,'Dev Likert Scale Possibilities'!$B$2:$B$7)</f>
        <v>0</v>
      </c>
      <c r="J32" s="75">
        <f>_xlfn.XLOOKUP('Admin Input Uncertainty'!J32,'Dev Likert Scale Possibilities'!$A$2:$A$7,'Dev Likert Scale Possibilities'!$B$2:$B$7)</f>
        <v>0</v>
      </c>
      <c r="K32" s="75">
        <f>_xlfn.XLOOKUP('Admin Input Uncertainty'!K32,'Dev Likert Scale Possibilities'!$A$2:$A$7,'Dev Likert Scale Possibilities'!$B$2:$B$7)</f>
        <v>0</v>
      </c>
      <c r="L32" s="75">
        <f>_xlfn.XLOOKUP('Admin Input Uncertainty'!L32,'Dev Likert Scale Possibilities'!$A$2:$A$7,'Dev Likert Scale Possibilities'!$B$2:$B$7)</f>
        <v>0</v>
      </c>
      <c r="M32" s="75">
        <f>_xlfn.XLOOKUP('Admin Input Uncertainty'!M32,'Dev Likert Scale Possibilities'!$A$2:$A$7,'Dev Likert Scale Possibilities'!$B$2:$B$7)</f>
        <v>0</v>
      </c>
      <c r="N32" s="75">
        <f>_xlfn.XLOOKUP('Admin Input Uncertainty'!N32,'Dev Likert Scale Possibilities'!$A$2:$A$7,'Dev Likert Scale Possibilities'!$B$2:$B$7)</f>
        <v>0</v>
      </c>
      <c r="O32" s="75">
        <f>_xlfn.XLOOKUP('Admin Input Uncertainty'!O32,'Dev Likert Scale Possibilities'!$A$2:$A$7,'Dev Likert Scale Possibilities'!$B$2:$B$7)</f>
        <v>0</v>
      </c>
      <c r="P32" s="75">
        <f>_xlfn.XLOOKUP('Admin Input Uncertainty'!P32,'Dev Likert Scale Possibilities'!$A$2:$A$7,'Dev Likert Scale Possibilities'!$B$2:$B$7)</f>
        <v>0</v>
      </c>
      <c r="Q32" s="75">
        <f>_xlfn.XLOOKUP('Admin Input Uncertainty'!Q32,'Dev Likert Scale Possibilities'!$A$2:$A$7,'Dev Likert Scale Possibilities'!$B$2:$B$7)</f>
        <v>0</v>
      </c>
      <c r="R32" s="75">
        <f>_xlfn.XLOOKUP('Admin Input Uncertainty'!R32,'Dev Likert Scale Possibilities'!$A$2:$A$7,'Dev Likert Scale Possibilities'!$B$2:$B$7)</f>
        <v>0</v>
      </c>
      <c r="S32" s="75">
        <f>_xlfn.XLOOKUP('Admin Input Uncertainty'!S32,'Dev Likert Scale Possibilities'!$A$2:$A$7,'Dev Likert Scale Possibilities'!$B$2:$B$7)</f>
        <v>0</v>
      </c>
      <c r="T32" s="75">
        <f>_xlfn.XLOOKUP('Admin Input Uncertainty'!T32,'Dev Likert Scale Possibilities'!$A$2:$A$7,'Dev Likert Scale Possibilities'!$B$2:$B$7)</f>
        <v>0</v>
      </c>
      <c r="U32" s="75">
        <f>_xlfn.XLOOKUP('Admin Input Uncertainty'!U32,'Dev Likert Scale Possibilities'!$A$2:$A$7,'Dev Likert Scale Possibilities'!$B$2:$B$7)</f>
        <v>0</v>
      </c>
      <c r="V32" s="75">
        <f>_xlfn.XLOOKUP('Admin Input Uncertainty'!V32,'Dev Likert Scale Possibilities'!$A$2:$A$7,'Dev Likert Scale Possibilities'!$B$2:$B$7)</f>
        <v>0</v>
      </c>
      <c r="W32" s="75">
        <f>_xlfn.XLOOKUP('Admin Input Uncertainty'!W32,'Dev Likert Scale Possibilities'!$A$2:$A$7,'Dev Likert Scale Possibilities'!$B$2:$B$7)</f>
        <v>0</v>
      </c>
      <c r="X32" s="75">
        <f>_xlfn.XLOOKUP('Admin Input Uncertainty'!X32,'Dev Likert Scale Possibilities'!$A$2:$A$7,'Dev Likert Scale Possibilities'!$B$2:$B$7)</f>
        <v>0</v>
      </c>
      <c r="Y32" s="75">
        <f>_xlfn.XLOOKUP('Admin Input Uncertainty'!Y32,'Dev Likert Scale Possibilities'!$A$2:$A$7,'Dev Likert Scale Possibilities'!$B$2:$B$7)</f>
        <v>0</v>
      </c>
      <c r="Z32" s="75">
        <f>_xlfn.XLOOKUP('Admin Input Uncertainty'!Z32,'Dev Likert Scale Possibilities'!$A$2:$A$7,'Dev Likert Scale Possibilities'!$B$2:$B$7)</f>
        <v>0</v>
      </c>
      <c r="AA32" s="75">
        <f>_xlfn.XLOOKUP('Admin Input Uncertainty'!AA32,'Dev Likert Scale Possibilities'!$A$2:$A$7,'Dev Likert Scale Possibilities'!$B$2:$B$7)</f>
        <v>0</v>
      </c>
      <c r="AB32" s="75">
        <f>_xlfn.XLOOKUP('Admin Input Uncertainty'!AB32,'Dev Likert Scale Possibilities'!$A$2:$A$7,'Dev Likert Scale Possibilities'!$B$2:$B$7)</f>
        <v>0</v>
      </c>
      <c r="AC32" s="75">
        <f>_xlfn.XLOOKUP('Admin Input Uncertainty'!AC32,'Dev Likert Scale Possibilities'!$A$2:$A$7,'Dev Likert Scale Possibilities'!$B$2:$B$7)</f>
        <v>0</v>
      </c>
      <c r="AD32" s="75">
        <f>_xlfn.XLOOKUP('Admin Input Uncertainty'!AD32,'Dev Likert Scale Possibilities'!$A$2:$A$7,'Dev Likert Scale Possibilities'!$B$2:$B$7)</f>
        <v>0</v>
      </c>
      <c r="AE32" s="75">
        <f>_xlfn.XLOOKUP('Admin Input Uncertainty'!AE32,'Dev Likert Scale Possibilities'!$A$2:$A$7,'Dev Likert Scale Possibilities'!$B$2:$B$7)</f>
        <v>0</v>
      </c>
      <c r="AF32" s="75">
        <f>_xlfn.XLOOKUP('Admin Input Uncertainty'!AF32,'Dev Likert Scale Possibilities'!$A$2:$A$7,'Dev Likert Scale Possibilities'!$B$2:$B$7)</f>
        <v>0</v>
      </c>
      <c r="AG32" s="75">
        <f>_xlfn.XLOOKUP('Admin Input Uncertainty'!AG32,'Dev Likert Scale Possibilities'!$A$2:$A$7,'Dev Likert Scale Possibilities'!$B$2:$B$7)</f>
        <v>0</v>
      </c>
      <c r="AH32" s="75">
        <f>_xlfn.XLOOKUP('Admin Input Uncertainty'!AH32,'Dev Likert Scale Possibilities'!$A$2:$A$7,'Dev Likert Scale Possibilities'!$B$2:$B$7)</f>
        <v>0</v>
      </c>
      <c r="AI32" s="75">
        <f>_xlfn.XLOOKUP('Admin Input Uncertainty'!AI32,'Dev Likert Scale Possibilities'!$A$2:$A$7,'Dev Likert Scale Possibilities'!$B$2:$B$7)</f>
        <v>0</v>
      </c>
      <c r="AJ32" s="75">
        <f>_xlfn.XLOOKUP('Admin Input Uncertainty'!AJ32,'Dev Likert Scale Possibilities'!$A$2:$A$7,'Dev Likert Scale Possibilities'!$B$2:$B$7)</f>
        <v>0</v>
      </c>
      <c r="AK32" s="75">
        <f>_xlfn.XLOOKUP('Admin Input Uncertainty'!AK32,'Dev Likert Scale Possibilities'!$A$2:$A$7,'Dev Likert Scale Possibilities'!$B$2:$B$7)</f>
        <v>0</v>
      </c>
      <c r="AL32" s="75">
        <f>_xlfn.XLOOKUP('Admin Input Uncertainty'!AL32,'Dev Likert Scale Possibilities'!$A$2:$A$7,'Dev Likert Scale Possibilities'!$B$2:$B$7)</f>
        <v>0</v>
      </c>
      <c r="AM32" s="75">
        <f>_xlfn.XLOOKUP('Admin Input Uncertainty'!AM32,'Dev Likert Scale Possibilities'!$A$2:$A$7,'Dev Likert Scale Possibilities'!$B$2:$B$7)</f>
        <v>0</v>
      </c>
      <c r="AN32" s="75">
        <f>_xlfn.XLOOKUP('Admin Input Uncertainty'!AN32,'Dev Likert Scale Possibilities'!$A$2:$A$7,'Dev Likert Scale Possibilities'!$B$2:$B$7)</f>
        <v>0</v>
      </c>
      <c r="AO32" s="75">
        <f>_xlfn.XLOOKUP('Admin Input Uncertainty'!AO32,'Dev Likert Scale Possibilities'!$A$2:$A$7,'Dev Likert Scale Possibilities'!$B$2:$B$7)</f>
        <v>0</v>
      </c>
      <c r="AP32" s="75">
        <f>_xlfn.XLOOKUP('Admin Input Uncertainty'!AP32,'Dev Likert Scale Possibilities'!$A$2:$A$7,'Dev Likert Scale Possibilities'!$B$2:$B$7)</f>
        <v>0</v>
      </c>
    </row>
    <row r="33" spans="1:42" ht="15.6" thickTop="1" thickBot="1" x14ac:dyDescent="0.35">
      <c r="A33" s="23" t="str">
        <f>'Admin Input Uncertainty'!A33</f>
        <v>Question_32</v>
      </c>
      <c r="B33" s="23" t="str">
        <f>'Admin Input Uncertainty'!B33</f>
        <v>Question 32</v>
      </c>
      <c r="C33" s="75">
        <f>_xlfn.XLOOKUP('Admin Input Uncertainty'!C33,'Dev Likert Scale Possibilities'!$A$2:$A$7,'Dev Likert Scale Possibilities'!$B$2:$B$7)</f>
        <v>0</v>
      </c>
      <c r="D33" s="75">
        <f>_xlfn.XLOOKUP('Admin Input Uncertainty'!D33,'Dev Likert Scale Possibilities'!$A$2:$A$7,'Dev Likert Scale Possibilities'!$B$2:$B$7)</f>
        <v>0</v>
      </c>
      <c r="E33" s="75">
        <f>_xlfn.XLOOKUP('Admin Input Uncertainty'!E33,'Dev Likert Scale Possibilities'!$A$2:$A$7,'Dev Likert Scale Possibilities'!$B$2:$B$7)</f>
        <v>0</v>
      </c>
      <c r="F33" s="75">
        <f>_xlfn.XLOOKUP('Admin Input Uncertainty'!F33,'Dev Likert Scale Possibilities'!$A$2:$A$7,'Dev Likert Scale Possibilities'!$B$2:$B$7)</f>
        <v>0</v>
      </c>
      <c r="G33" s="75">
        <f>_xlfn.XLOOKUP('Admin Input Uncertainty'!G33,'Dev Likert Scale Possibilities'!$A$2:$A$7,'Dev Likert Scale Possibilities'!$B$2:$B$7)</f>
        <v>0</v>
      </c>
      <c r="H33" s="75">
        <f>_xlfn.XLOOKUP('Admin Input Uncertainty'!H33,'Dev Likert Scale Possibilities'!$A$2:$A$7,'Dev Likert Scale Possibilities'!$B$2:$B$7)</f>
        <v>0</v>
      </c>
      <c r="I33" s="75">
        <f>_xlfn.XLOOKUP('Admin Input Uncertainty'!I33,'Dev Likert Scale Possibilities'!$A$2:$A$7,'Dev Likert Scale Possibilities'!$B$2:$B$7)</f>
        <v>0</v>
      </c>
      <c r="J33" s="75">
        <f>_xlfn.XLOOKUP('Admin Input Uncertainty'!J33,'Dev Likert Scale Possibilities'!$A$2:$A$7,'Dev Likert Scale Possibilities'!$B$2:$B$7)</f>
        <v>0</v>
      </c>
      <c r="K33" s="75">
        <f>_xlfn.XLOOKUP('Admin Input Uncertainty'!K33,'Dev Likert Scale Possibilities'!$A$2:$A$7,'Dev Likert Scale Possibilities'!$B$2:$B$7)</f>
        <v>0</v>
      </c>
      <c r="L33" s="75">
        <f>_xlfn.XLOOKUP('Admin Input Uncertainty'!L33,'Dev Likert Scale Possibilities'!$A$2:$A$7,'Dev Likert Scale Possibilities'!$B$2:$B$7)</f>
        <v>0</v>
      </c>
      <c r="M33" s="75">
        <f>_xlfn.XLOOKUP('Admin Input Uncertainty'!M33,'Dev Likert Scale Possibilities'!$A$2:$A$7,'Dev Likert Scale Possibilities'!$B$2:$B$7)</f>
        <v>0</v>
      </c>
      <c r="N33" s="75">
        <f>_xlfn.XLOOKUP('Admin Input Uncertainty'!N33,'Dev Likert Scale Possibilities'!$A$2:$A$7,'Dev Likert Scale Possibilities'!$B$2:$B$7)</f>
        <v>0</v>
      </c>
      <c r="O33" s="75">
        <f>_xlfn.XLOOKUP('Admin Input Uncertainty'!O33,'Dev Likert Scale Possibilities'!$A$2:$A$7,'Dev Likert Scale Possibilities'!$B$2:$B$7)</f>
        <v>0</v>
      </c>
      <c r="P33" s="75">
        <f>_xlfn.XLOOKUP('Admin Input Uncertainty'!P33,'Dev Likert Scale Possibilities'!$A$2:$A$7,'Dev Likert Scale Possibilities'!$B$2:$B$7)</f>
        <v>0</v>
      </c>
      <c r="Q33" s="75">
        <f>_xlfn.XLOOKUP('Admin Input Uncertainty'!Q33,'Dev Likert Scale Possibilities'!$A$2:$A$7,'Dev Likert Scale Possibilities'!$B$2:$B$7)</f>
        <v>0</v>
      </c>
      <c r="R33" s="75">
        <f>_xlfn.XLOOKUP('Admin Input Uncertainty'!R33,'Dev Likert Scale Possibilities'!$A$2:$A$7,'Dev Likert Scale Possibilities'!$B$2:$B$7)</f>
        <v>0</v>
      </c>
      <c r="S33" s="75">
        <f>_xlfn.XLOOKUP('Admin Input Uncertainty'!S33,'Dev Likert Scale Possibilities'!$A$2:$A$7,'Dev Likert Scale Possibilities'!$B$2:$B$7)</f>
        <v>0</v>
      </c>
      <c r="T33" s="75">
        <f>_xlfn.XLOOKUP('Admin Input Uncertainty'!T33,'Dev Likert Scale Possibilities'!$A$2:$A$7,'Dev Likert Scale Possibilities'!$B$2:$B$7)</f>
        <v>0</v>
      </c>
      <c r="U33" s="75">
        <f>_xlfn.XLOOKUP('Admin Input Uncertainty'!U33,'Dev Likert Scale Possibilities'!$A$2:$A$7,'Dev Likert Scale Possibilities'!$B$2:$B$7)</f>
        <v>0</v>
      </c>
      <c r="V33" s="75">
        <f>_xlfn.XLOOKUP('Admin Input Uncertainty'!V33,'Dev Likert Scale Possibilities'!$A$2:$A$7,'Dev Likert Scale Possibilities'!$B$2:$B$7)</f>
        <v>0</v>
      </c>
      <c r="W33" s="75">
        <f>_xlfn.XLOOKUP('Admin Input Uncertainty'!W33,'Dev Likert Scale Possibilities'!$A$2:$A$7,'Dev Likert Scale Possibilities'!$B$2:$B$7)</f>
        <v>0</v>
      </c>
      <c r="X33" s="75">
        <f>_xlfn.XLOOKUP('Admin Input Uncertainty'!X33,'Dev Likert Scale Possibilities'!$A$2:$A$7,'Dev Likert Scale Possibilities'!$B$2:$B$7)</f>
        <v>0</v>
      </c>
      <c r="Y33" s="75">
        <f>_xlfn.XLOOKUP('Admin Input Uncertainty'!Y33,'Dev Likert Scale Possibilities'!$A$2:$A$7,'Dev Likert Scale Possibilities'!$B$2:$B$7)</f>
        <v>0</v>
      </c>
      <c r="Z33" s="75">
        <f>_xlfn.XLOOKUP('Admin Input Uncertainty'!Z33,'Dev Likert Scale Possibilities'!$A$2:$A$7,'Dev Likert Scale Possibilities'!$B$2:$B$7)</f>
        <v>0</v>
      </c>
      <c r="AA33" s="75">
        <f>_xlfn.XLOOKUP('Admin Input Uncertainty'!AA33,'Dev Likert Scale Possibilities'!$A$2:$A$7,'Dev Likert Scale Possibilities'!$B$2:$B$7)</f>
        <v>0</v>
      </c>
      <c r="AB33" s="75">
        <f>_xlfn.XLOOKUP('Admin Input Uncertainty'!AB33,'Dev Likert Scale Possibilities'!$A$2:$A$7,'Dev Likert Scale Possibilities'!$B$2:$B$7)</f>
        <v>0</v>
      </c>
      <c r="AC33" s="75">
        <f>_xlfn.XLOOKUP('Admin Input Uncertainty'!AC33,'Dev Likert Scale Possibilities'!$A$2:$A$7,'Dev Likert Scale Possibilities'!$B$2:$B$7)</f>
        <v>0</v>
      </c>
      <c r="AD33" s="75">
        <f>_xlfn.XLOOKUP('Admin Input Uncertainty'!AD33,'Dev Likert Scale Possibilities'!$A$2:$A$7,'Dev Likert Scale Possibilities'!$B$2:$B$7)</f>
        <v>0</v>
      </c>
      <c r="AE33" s="75">
        <f>_xlfn.XLOOKUP('Admin Input Uncertainty'!AE33,'Dev Likert Scale Possibilities'!$A$2:$A$7,'Dev Likert Scale Possibilities'!$B$2:$B$7)</f>
        <v>0</v>
      </c>
      <c r="AF33" s="75">
        <f>_xlfn.XLOOKUP('Admin Input Uncertainty'!AF33,'Dev Likert Scale Possibilities'!$A$2:$A$7,'Dev Likert Scale Possibilities'!$B$2:$B$7)</f>
        <v>0</v>
      </c>
      <c r="AG33" s="75">
        <f>_xlfn.XLOOKUP('Admin Input Uncertainty'!AG33,'Dev Likert Scale Possibilities'!$A$2:$A$7,'Dev Likert Scale Possibilities'!$B$2:$B$7)</f>
        <v>0</v>
      </c>
      <c r="AH33" s="75">
        <f>_xlfn.XLOOKUP('Admin Input Uncertainty'!AH33,'Dev Likert Scale Possibilities'!$A$2:$A$7,'Dev Likert Scale Possibilities'!$B$2:$B$7)</f>
        <v>0</v>
      </c>
      <c r="AI33" s="75">
        <f>_xlfn.XLOOKUP('Admin Input Uncertainty'!AI33,'Dev Likert Scale Possibilities'!$A$2:$A$7,'Dev Likert Scale Possibilities'!$B$2:$B$7)</f>
        <v>0</v>
      </c>
      <c r="AJ33" s="75">
        <f>_xlfn.XLOOKUP('Admin Input Uncertainty'!AJ33,'Dev Likert Scale Possibilities'!$A$2:$A$7,'Dev Likert Scale Possibilities'!$B$2:$B$7)</f>
        <v>0</v>
      </c>
      <c r="AK33" s="75">
        <f>_xlfn.XLOOKUP('Admin Input Uncertainty'!AK33,'Dev Likert Scale Possibilities'!$A$2:$A$7,'Dev Likert Scale Possibilities'!$B$2:$B$7)</f>
        <v>0</v>
      </c>
      <c r="AL33" s="75">
        <f>_xlfn.XLOOKUP('Admin Input Uncertainty'!AL33,'Dev Likert Scale Possibilities'!$A$2:$A$7,'Dev Likert Scale Possibilities'!$B$2:$B$7)</f>
        <v>0</v>
      </c>
      <c r="AM33" s="75">
        <f>_xlfn.XLOOKUP('Admin Input Uncertainty'!AM33,'Dev Likert Scale Possibilities'!$A$2:$A$7,'Dev Likert Scale Possibilities'!$B$2:$B$7)</f>
        <v>0</v>
      </c>
      <c r="AN33" s="75">
        <f>_xlfn.XLOOKUP('Admin Input Uncertainty'!AN33,'Dev Likert Scale Possibilities'!$A$2:$A$7,'Dev Likert Scale Possibilities'!$B$2:$B$7)</f>
        <v>0</v>
      </c>
      <c r="AO33" s="75">
        <f>_xlfn.XLOOKUP('Admin Input Uncertainty'!AO33,'Dev Likert Scale Possibilities'!$A$2:$A$7,'Dev Likert Scale Possibilities'!$B$2:$B$7)</f>
        <v>0</v>
      </c>
      <c r="AP33" s="75">
        <f>_xlfn.XLOOKUP('Admin Input Uncertainty'!AP33,'Dev Likert Scale Possibilities'!$A$2:$A$7,'Dev Likert Scale Possibilities'!$B$2:$B$7)</f>
        <v>0</v>
      </c>
    </row>
    <row r="34" spans="1:42" ht="15.6" thickTop="1" thickBot="1" x14ac:dyDescent="0.35">
      <c r="A34" s="23" t="str">
        <f>'Admin Input Uncertainty'!A34</f>
        <v>Question_33</v>
      </c>
      <c r="B34" s="23" t="str">
        <f>'Admin Input Uncertainty'!B34</f>
        <v>Question 33</v>
      </c>
      <c r="C34" s="75">
        <f>_xlfn.XLOOKUP('Admin Input Uncertainty'!C34,'Dev Likert Scale Possibilities'!$A$2:$A$7,'Dev Likert Scale Possibilities'!$B$2:$B$7)</f>
        <v>0</v>
      </c>
      <c r="D34" s="75">
        <f>_xlfn.XLOOKUP('Admin Input Uncertainty'!D34,'Dev Likert Scale Possibilities'!$A$2:$A$7,'Dev Likert Scale Possibilities'!$B$2:$B$7)</f>
        <v>0</v>
      </c>
      <c r="E34" s="75">
        <f>_xlfn.XLOOKUP('Admin Input Uncertainty'!E34,'Dev Likert Scale Possibilities'!$A$2:$A$7,'Dev Likert Scale Possibilities'!$B$2:$B$7)</f>
        <v>0</v>
      </c>
      <c r="F34" s="75">
        <f>_xlfn.XLOOKUP('Admin Input Uncertainty'!F34,'Dev Likert Scale Possibilities'!$A$2:$A$7,'Dev Likert Scale Possibilities'!$B$2:$B$7)</f>
        <v>0</v>
      </c>
      <c r="G34" s="75">
        <f>_xlfn.XLOOKUP('Admin Input Uncertainty'!G34,'Dev Likert Scale Possibilities'!$A$2:$A$7,'Dev Likert Scale Possibilities'!$B$2:$B$7)</f>
        <v>0</v>
      </c>
      <c r="H34" s="75">
        <f>_xlfn.XLOOKUP('Admin Input Uncertainty'!H34,'Dev Likert Scale Possibilities'!$A$2:$A$7,'Dev Likert Scale Possibilities'!$B$2:$B$7)</f>
        <v>0</v>
      </c>
      <c r="I34" s="75">
        <f>_xlfn.XLOOKUP('Admin Input Uncertainty'!I34,'Dev Likert Scale Possibilities'!$A$2:$A$7,'Dev Likert Scale Possibilities'!$B$2:$B$7)</f>
        <v>0</v>
      </c>
      <c r="J34" s="75">
        <f>_xlfn.XLOOKUP('Admin Input Uncertainty'!J34,'Dev Likert Scale Possibilities'!$A$2:$A$7,'Dev Likert Scale Possibilities'!$B$2:$B$7)</f>
        <v>0</v>
      </c>
      <c r="K34" s="75">
        <f>_xlfn.XLOOKUP('Admin Input Uncertainty'!K34,'Dev Likert Scale Possibilities'!$A$2:$A$7,'Dev Likert Scale Possibilities'!$B$2:$B$7)</f>
        <v>0</v>
      </c>
      <c r="L34" s="75">
        <f>_xlfn.XLOOKUP('Admin Input Uncertainty'!L34,'Dev Likert Scale Possibilities'!$A$2:$A$7,'Dev Likert Scale Possibilities'!$B$2:$B$7)</f>
        <v>0</v>
      </c>
      <c r="M34" s="75">
        <f>_xlfn.XLOOKUP('Admin Input Uncertainty'!M34,'Dev Likert Scale Possibilities'!$A$2:$A$7,'Dev Likert Scale Possibilities'!$B$2:$B$7)</f>
        <v>0</v>
      </c>
      <c r="N34" s="75">
        <f>_xlfn.XLOOKUP('Admin Input Uncertainty'!N34,'Dev Likert Scale Possibilities'!$A$2:$A$7,'Dev Likert Scale Possibilities'!$B$2:$B$7)</f>
        <v>0</v>
      </c>
      <c r="O34" s="75">
        <f>_xlfn.XLOOKUP('Admin Input Uncertainty'!O34,'Dev Likert Scale Possibilities'!$A$2:$A$7,'Dev Likert Scale Possibilities'!$B$2:$B$7)</f>
        <v>0</v>
      </c>
      <c r="P34" s="75">
        <f>_xlfn.XLOOKUP('Admin Input Uncertainty'!P34,'Dev Likert Scale Possibilities'!$A$2:$A$7,'Dev Likert Scale Possibilities'!$B$2:$B$7)</f>
        <v>0</v>
      </c>
      <c r="Q34" s="75">
        <f>_xlfn.XLOOKUP('Admin Input Uncertainty'!Q34,'Dev Likert Scale Possibilities'!$A$2:$A$7,'Dev Likert Scale Possibilities'!$B$2:$B$7)</f>
        <v>0</v>
      </c>
      <c r="R34" s="75">
        <f>_xlfn.XLOOKUP('Admin Input Uncertainty'!R34,'Dev Likert Scale Possibilities'!$A$2:$A$7,'Dev Likert Scale Possibilities'!$B$2:$B$7)</f>
        <v>0</v>
      </c>
      <c r="S34" s="75">
        <f>_xlfn.XLOOKUP('Admin Input Uncertainty'!S34,'Dev Likert Scale Possibilities'!$A$2:$A$7,'Dev Likert Scale Possibilities'!$B$2:$B$7)</f>
        <v>0</v>
      </c>
      <c r="T34" s="75">
        <f>_xlfn.XLOOKUP('Admin Input Uncertainty'!T34,'Dev Likert Scale Possibilities'!$A$2:$A$7,'Dev Likert Scale Possibilities'!$B$2:$B$7)</f>
        <v>0</v>
      </c>
      <c r="U34" s="75">
        <f>_xlfn.XLOOKUP('Admin Input Uncertainty'!U34,'Dev Likert Scale Possibilities'!$A$2:$A$7,'Dev Likert Scale Possibilities'!$B$2:$B$7)</f>
        <v>0</v>
      </c>
      <c r="V34" s="75">
        <f>_xlfn.XLOOKUP('Admin Input Uncertainty'!V34,'Dev Likert Scale Possibilities'!$A$2:$A$7,'Dev Likert Scale Possibilities'!$B$2:$B$7)</f>
        <v>0</v>
      </c>
      <c r="W34" s="75">
        <f>_xlfn.XLOOKUP('Admin Input Uncertainty'!W34,'Dev Likert Scale Possibilities'!$A$2:$A$7,'Dev Likert Scale Possibilities'!$B$2:$B$7)</f>
        <v>0</v>
      </c>
      <c r="X34" s="75">
        <f>_xlfn.XLOOKUP('Admin Input Uncertainty'!X34,'Dev Likert Scale Possibilities'!$A$2:$A$7,'Dev Likert Scale Possibilities'!$B$2:$B$7)</f>
        <v>0</v>
      </c>
      <c r="Y34" s="75">
        <f>_xlfn.XLOOKUP('Admin Input Uncertainty'!Y34,'Dev Likert Scale Possibilities'!$A$2:$A$7,'Dev Likert Scale Possibilities'!$B$2:$B$7)</f>
        <v>0</v>
      </c>
      <c r="Z34" s="75">
        <f>_xlfn.XLOOKUP('Admin Input Uncertainty'!Z34,'Dev Likert Scale Possibilities'!$A$2:$A$7,'Dev Likert Scale Possibilities'!$B$2:$B$7)</f>
        <v>0</v>
      </c>
      <c r="AA34" s="75">
        <f>_xlfn.XLOOKUP('Admin Input Uncertainty'!AA34,'Dev Likert Scale Possibilities'!$A$2:$A$7,'Dev Likert Scale Possibilities'!$B$2:$B$7)</f>
        <v>0</v>
      </c>
      <c r="AB34" s="75">
        <f>_xlfn.XLOOKUP('Admin Input Uncertainty'!AB34,'Dev Likert Scale Possibilities'!$A$2:$A$7,'Dev Likert Scale Possibilities'!$B$2:$B$7)</f>
        <v>0</v>
      </c>
      <c r="AC34" s="75">
        <f>_xlfn.XLOOKUP('Admin Input Uncertainty'!AC34,'Dev Likert Scale Possibilities'!$A$2:$A$7,'Dev Likert Scale Possibilities'!$B$2:$B$7)</f>
        <v>0</v>
      </c>
      <c r="AD34" s="75">
        <f>_xlfn.XLOOKUP('Admin Input Uncertainty'!AD34,'Dev Likert Scale Possibilities'!$A$2:$A$7,'Dev Likert Scale Possibilities'!$B$2:$B$7)</f>
        <v>0</v>
      </c>
      <c r="AE34" s="75">
        <f>_xlfn.XLOOKUP('Admin Input Uncertainty'!AE34,'Dev Likert Scale Possibilities'!$A$2:$A$7,'Dev Likert Scale Possibilities'!$B$2:$B$7)</f>
        <v>0</v>
      </c>
      <c r="AF34" s="75">
        <f>_xlfn.XLOOKUP('Admin Input Uncertainty'!AF34,'Dev Likert Scale Possibilities'!$A$2:$A$7,'Dev Likert Scale Possibilities'!$B$2:$B$7)</f>
        <v>0</v>
      </c>
      <c r="AG34" s="75">
        <f>_xlfn.XLOOKUP('Admin Input Uncertainty'!AG34,'Dev Likert Scale Possibilities'!$A$2:$A$7,'Dev Likert Scale Possibilities'!$B$2:$B$7)</f>
        <v>0</v>
      </c>
      <c r="AH34" s="75">
        <f>_xlfn.XLOOKUP('Admin Input Uncertainty'!AH34,'Dev Likert Scale Possibilities'!$A$2:$A$7,'Dev Likert Scale Possibilities'!$B$2:$B$7)</f>
        <v>0</v>
      </c>
      <c r="AI34" s="75">
        <f>_xlfn.XLOOKUP('Admin Input Uncertainty'!AI34,'Dev Likert Scale Possibilities'!$A$2:$A$7,'Dev Likert Scale Possibilities'!$B$2:$B$7)</f>
        <v>0</v>
      </c>
      <c r="AJ34" s="75">
        <f>_xlfn.XLOOKUP('Admin Input Uncertainty'!AJ34,'Dev Likert Scale Possibilities'!$A$2:$A$7,'Dev Likert Scale Possibilities'!$B$2:$B$7)</f>
        <v>0</v>
      </c>
      <c r="AK34" s="75">
        <f>_xlfn.XLOOKUP('Admin Input Uncertainty'!AK34,'Dev Likert Scale Possibilities'!$A$2:$A$7,'Dev Likert Scale Possibilities'!$B$2:$B$7)</f>
        <v>0</v>
      </c>
      <c r="AL34" s="75">
        <f>_xlfn.XLOOKUP('Admin Input Uncertainty'!AL34,'Dev Likert Scale Possibilities'!$A$2:$A$7,'Dev Likert Scale Possibilities'!$B$2:$B$7)</f>
        <v>0</v>
      </c>
      <c r="AM34" s="75">
        <f>_xlfn.XLOOKUP('Admin Input Uncertainty'!AM34,'Dev Likert Scale Possibilities'!$A$2:$A$7,'Dev Likert Scale Possibilities'!$B$2:$B$7)</f>
        <v>0</v>
      </c>
      <c r="AN34" s="75">
        <f>_xlfn.XLOOKUP('Admin Input Uncertainty'!AN34,'Dev Likert Scale Possibilities'!$A$2:$A$7,'Dev Likert Scale Possibilities'!$B$2:$B$7)</f>
        <v>0</v>
      </c>
      <c r="AO34" s="75">
        <f>_xlfn.XLOOKUP('Admin Input Uncertainty'!AO34,'Dev Likert Scale Possibilities'!$A$2:$A$7,'Dev Likert Scale Possibilities'!$B$2:$B$7)</f>
        <v>0</v>
      </c>
      <c r="AP34" s="75">
        <f>_xlfn.XLOOKUP('Admin Input Uncertainty'!AP34,'Dev Likert Scale Possibilities'!$A$2:$A$7,'Dev Likert Scale Possibilities'!$B$2:$B$7)</f>
        <v>0</v>
      </c>
    </row>
    <row r="35" spans="1:42" ht="15.6" thickTop="1" thickBot="1" x14ac:dyDescent="0.35">
      <c r="A35" s="23" t="str">
        <f>'Admin Input Uncertainty'!A35</f>
        <v>Question_34</v>
      </c>
      <c r="B35" s="23" t="str">
        <f>'Admin Input Uncertainty'!B35</f>
        <v>Question 34</v>
      </c>
      <c r="C35" s="75">
        <f>_xlfn.XLOOKUP('Admin Input Uncertainty'!C35,'Dev Likert Scale Possibilities'!$A$2:$A$7,'Dev Likert Scale Possibilities'!$B$2:$B$7)</f>
        <v>0</v>
      </c>
      <c r="D35" s="75">
        <f>_xlfn.XLOOKUP('Admin Input Uncertainty'!D35,'Dev Likert Scale Possibilities'!$A$2:$A$7,'Dev Likert Scale Possibilities'!$B$2:$B$7)</f>
        <v>0</v>
      </c>
      <c r="E35" s="75">
        <f>_xlfn.XLOOKUP('Admin Input Uncertainty'!E35,'Dev Likert Scale Possibilities'!$A$2:$A$7,'Dev Likert Scale Possibilities'!$B$2:$B$7)</f>
        <v>0</v>
      </c>
      <c r="F35" s="75">
        <f>_xlfn.XLOOKUP('Admin Input Uncertainty'!F35,'Dev Likert Scale Possibilities'!$A$2:$A$7,'Dev Likert Scale Possibilities'!$B$2:$B$7)</f>
        <v>0</v>
      </c>
      <c r="G35" s="75">
        <f>_xlfn.XLOOKUP('Admin Input Uncertainty'!G35,'Dev Likert Scale Possibilities'!$A$2:$A$7,'Dev Likert Scale Possibilities'!$B$2:$B$7)</f>
        <v>0</v>
      </c>
      <c r="H35" s="75">
        <f>_xlfn.XLOOKUP('Admin Input Uncertainty'!H35,'Dev Likert Scale Possibilities'!$A$2:$A$7,'Dev Likert Scale Possibilities'!$B$2:$B$7)</f>
        <v>0</v>
      </c>
      <c r="I35" s="75">
        <f>_xlfn.XLOOKUP('Admin Input Uncertainty'!I35,'Dev Likert Scale Possibilities'!$A$2:$A$7,'Dev Likert Scale Possibilities'!$B$2:$B$7)</f>
        <v>0</v>
      </c>
      <c r="J35" s="75">
        <f>_xlfn.XLOOKUP('Admin Input Uncertainty'!J35,'Dev Likert Scale Possibilities'!$A$2:$A$7,'Dev Likert Scale Possibilities'!$B$2:$B$7)</f>
        <v>0</v>
      </c>
      <c r="K35" s="75">
        <f>_xlfn.XLOOKUP('Admin Input Uncertainty'!K35,'Dev Likert Scale Possibilities'!$A$2:$A$7,'Dev Likert Scale Possibilities'!$B$2:$B$7)</f>
        <v>0</v>
      </c>
      <c r="L35" s="75">
        <f>_xlfn.XLOOKUP('Admin Input Uncertainty'!L35,'Dev Likert Scale Possibilities'!$A$2:$A$7,'Dev Likert Scale Possibilities'!$B$2:$B$7)</f>
        <v>0</v>
      </c>
      <c r="M35" s="75">
        <f>_xlfn.XLOOKUP('Admin Input Uncertainty'!M35,'Dev Likert Scale Possibilities'!$A$2:$A$7,'Dev Likert Scale Possibilities'!$B$2:$B$7)</f>
        <v>0</v>
      </c>
      <c r="N35" s="75">
        <f>_xlfn.XLOOKUP('Admin Input Uncertainty'!N35,'Dev Likert Scale Possibilities'!$A$2:$A$7,'Dev Likert Scale Possibilities'!$B$2:$B$7)</f>
        <v>0</v>
      </c>
      <c r="O35" s="75">
        <f>_xlfn.XLOOKUP('Admin Input Uncertainty'!O35,'Dev Likert Scale Possibilities'!$A$2:$A$7,'Dev Likert Scale Possibilities'!$B$2:$B$7)</f>
        <v>0</v>
      </c>
      <c r="P35" s="75">
        <f>_xlfn.XLOOKUP('Admin Input Uncertainty'!P35,'Dev Likert Scale Possibilities'!$A$2:$A$7,'Dev Likert Scale Possibilities'!$B$2:$B$7)</f>
        <v>0</v>
      </c>
      <c r="Q35" s="75">
        <f>_xlfn.XLOOKUP('Admin Input Uncertainty'!Q35,'Dev Likert Scale Possibilities'!$A$2:$A$7,'Dev Likert Scale Possibilities'!$B$2:$B$7)</f>
        <v>0</v>
      </c>
      <c r="R35" s="75">
        <f>_xlfn.XLOOKUP('Admin Input Uncertainty'!R35,'Dev Likert Scale Possibilities'!$A$2:$A$7,'Dev Likert Scale Possibilities'!$B$2:$B$7)</f>
        <v>0</v>
      </c>
      <c r="S35" s="75">
        <f>_xlfn.XLOOKUP('Admin Input Uncertainty'!S35,'Dev Likert Scale Possibilities'!$A$2:$A$7,'Dev Likert Scale Possibilities'!$B$2:$B$7)</f>
        <v>0</v>
      </c>
      <c r="T35" s="75">
        <f>_xlfn.XLOOKUP('Admin Input Uncertainty'!T35,'Dev Likert Scale Possibilities'!$A$2:$A$7,'Dev Likert Scale Possibilities'!$B$2:$B$7)</f>
        <v>0</v>
      </c>
      <c r="U35" s="75">
        <f>_xlfn.XLOOKUP('Admin Input Uncertainty'!U35,'Dev Likert Scale Possibilities'!$A$2:$A$7,'Dev Likert Scale Possibilities'!$B$2:$B$7)</f>
        <v>0</v>
      </c>
      <c r="V35" s="75">
        <f>_xlfn.XLOOKUP('Admin Input Uncertainty'!V35,'Dev Likert Scale Possibilities'!$A$2:$A$7,'Dev Likert Scale Possibilities'!$B$2:$B$7)</f>
        <v>0</v>
      </c>
      <c r="W35" s="75">
        <f>_xlfn.XLOOKUP('Admin Input Uncertainty'!W35,'Dev Likert Scale Possibilities'!$A$2:$A$7,'Dev Likert Scale Possibilities'!$B$2:$B$7)</f>
        <v>0</v>
      </c>
      <c r="X35" s="75">
        <f>_xlfn.XLOOKUP('Admin Input Uncertainty'!X35,'Dev Likert Scale Possibilities'!$A$2:$A$7,'Dev Likert Scale Possibilities'!$B$2:$B$7)</f>
        <v>0</v>
      </c>
      <c r="Y35" s="75">
        <f>_xlfn.XLOOKUP('Admin Input Uncertainty'!Y35,'Dev Likert Scale Possibilities'!$A$2:$A$7,'Dev Likert Scale Possibilities'!$B$2:$B$7)</f>
        <v>0</v>
      </c>
      <c r="Z35" s="75">
        <f>_xlfn.XLOOKUP('Admin Input Uncertainty'!Z35,'Dev Likert Scale Possibilities'!$A$2:$A$7,'Dev Likert Scale Possibilities'!$B$2:$B$7)</f>
        <v>0</v>
      </c>
      <c r="AA35" s="75">
        <f>_xlfn.XLOOKUP('Admin Input Uncertainty'!AA35,'Dev Likert Scale Possibilities'!$A$2:$A$7,'Dev Likert Scale Possibilities'!$B$2:$B$7)</f>
        <v>0</v>
      </c>
      <c r="AB35" s="75">
        <f>_xlfn.XLOOKUP('Admin Input Uncertainty'!AB35,'Dev Likert Scale Possibilities'!$A$2:$A$7,'Dev Likert Scale Possibilities'!$B$2:$B$7)</f>
        <v>0</v>
      </c>
      <c r="AC35" s="75">
        <f>_xlfn.XLOOKUP('Admin Input Uncertainty'!AC35,'Dev Likert Scale Possibilities'!$A$2:$A$7,'Dev Likert Scale Possibilities'!$B$2:$B$7)</f>
        <v>0</v>
      </c>
      <c r="AD35" s="75">
        <f>_xlfn.XLOOKUP('Admin Input Uncertainty'!AD35,'Dev Likert Scale Possibilities'!$A$2:$A$7,'Dev Likert Scale Possibilities'!$B$2:$B$7)</f>
        <v>0</v>
      </c>
      <c r="AE35" s="75">
        <f>_xlfn.XLOOKUP('Admin Input Uncertainty'!AE35,'Dev Likert Scale Possibilities'!$A$2:$A$7,'Dev Likert Scale Possibilities'!$B$2:$B$7)</f>
        <v>0</v>
      </c>
      <c r="AF35" s="75">
        <f>_xlfn.XLOOKUP('Admin Input Uncertainty'!AF35,'Dev Likert Scale Possibilities'!$A$2:$A$7,'Dev Likert Scale Possibilities'!$B$2:$B$7)</f>
        <v>0</v>
      </c>
      <c r="AG35" s="75">
        <f>_xlfn.XLOOKUP('Admin Input Uncertainty'!AG35,'Dev Likert Scale Possibilities'!$A$2:$A$7,'Dev Likert Scale Possibilities'!$B$2:$B$7)</f>
        <v>0</v>
      </c>
      <c r="AH35" s="75">
        <f>_xlfn.XLOOKUP('Admin Input Uncertainty'!AH35,'Dev Likert Scale Possibilities'!$A$2:$A$7,'Dev Likert Scale Possibilities'!$B$2:$B$7)</f>
        <v>0</v>
      </c>
      <c r="AI35" s="75">
        <f>_xlfn.XLOOKUP('Admin Input Uncertainty'!AI35,'Dev Likert Scale Possibilities'!$A$2:$A$7,'Dev Likert Scale Possibilities'!$B$2:$B$7)</f>
        <v>0</v>
      </c>
      <c r="AJ35" s="75">
        <f>_xlfn.XLOOKUP('Admin Input Uncertainty'!AJ35,'Dev Likert Scale Possibilities'!$A$2:$A$7,'Dev Likert Scale Possibilities'!$B$2:$B$7)</f>
        <v>0</v>
      </c>
      <c r="AK35" s="75">
        <f>_xlfn.XLOOKUP('Admin Input Uncertainty'!AK35,'Dev Likert Scale Possibilities'!$A$2:$A$7,'Dev Likert Scale Possibilities'!$B$2:$B$7)</f>
        <v>0</v>
      </c>
      <c r="AL35" s="75">
        <f>_xlfn.XLOOKUP('Admin Input Uncertainty'!AL35,'Dev Likert Scale Possibilities'!$A$2:$A$7,'Dev Likert Scale Possibilities'!$B$2:$B$7)</f>
        <v>0</v>
      </c>
      <c r="AM35" s="75">
        <f>_xlfn.XLOOKUP('Admin Input Uncertainty'!AM35,'Dev Likert Scale Possibilities'!$A$2:$A$7,'Dev Likert Scale Possibilities'!$B$2:$B$7)</f>
        <v>0</v>
      </c>
      <c r="AN35" s="75">
        <f>_xlfn.XLOOKUP('Admin Input Uncertainty'!AN35,'Dev Likert Scale Possibilities'!$A$2:$A$7,'Dev Likert Scale Possibilities'!$B$2:$B$7)</f>
        <v>0</v>
      </c>
      <c r="AO35" s="75">
        <f>_xlfn.XLOOKUP('Admin Input Uncertainty'!AO35,'Dev Likert Scale Possibilities'!$A$2:$A$7,'Dev Likert Scale Possibilities'!$B$2:$B$7)</f>
        <v>0</v>
      </c>
      <c r="AP35" s="75">
        <f>_xlfn.XLOOKUP('Admin Input Uncertainty'!AP35,'Dev Likert Scale Possibilities'!$A$2:$A$7,'Dev Likert Scale Possibilities'!$B$2:$B$7)</f>
        <v>0</v>
      </c>
    </row>
    <row r="36" spans="1:42" ht="15.6" thickTop="1" thickBot="1" x14ac:dyDescent="0.35">
      <c r="A36" s="23" t="str">
        <f>'Admin Input Uncertainty'!A36</f>
        <v>Question_35</v>
      </c>
      <c r="B36" s="23" t="str">
        <f>'Admin Input Uncertainty'!B36</f>
        <v>Question 35</v>
      </c>
      <c r="C36" s="75">
        <f>_xlfn.XLOOKUP('Admin Input Uncertainty'!C36,'Dev Likert Scale Possibilities'!$A$2:$A$7,'Dev Likert Scale Possibilities'!$B$2:$B$7)</f>
        <v>0</v>
      </c>
      <c r="D36" s="75">
        <f>_xlfn.XLOOKUP('Admin Input Uncertainty'!D36,'Dev Likert Scale Possibilities'!$A$2:$A$7,'Dev Likert Scale Possibilities'!$B$2:$B$7)</f>
        <v>0</v>
      </c>
      <c r="E36" s="75">
        <f>_xlfn.XLOOKUP('Admin Input Uncertainty'!E36,'Dev Likert Scale Possibilities'!$A$2:$A$7,'Dev Likert Scale Possibilities'!$B$2:$B$7)</f>
        <v>0</v>
      </c>
      <c r="F36" s="75">
        <f>_xlfn.XLOOKUP('Admin Input Uncertainty'!F36,'Dev Likert Scale Possibilities'!$A$2:$A$7,'Dev Likert Scale Possibilities'!$B$2:$B$7)</f>
        <v>0</v>
      </c>
      <c r="G36" s="75">
        <f>_xlfn.XLOOKUP('Admin Input Uncertainty'!G36,'Dev Likert Scale Possibilities'!$A$2:$A$7,'Dev Likert Scale Possibilities'!$B$2:$B$7)</f>
        <v>0</v>
      </c>
      <c r="H36" s="75">
        <f>_xlfn.XLOOKUP('Admin Input Uncertainty'!H36,'Dev Likert Scale Possibilities'!$A$2:$A$7,'Dev Likert Scale Possibilities'!$B$2:$B$7)</f>
        <v>0</v>
      </c>
      <c r="I36" s="75">
        <f>_xlfn.XLOOKUP('Admin Input Uncertainty'!I36,'Dev Likert Scale Possibilities'!$A$2:$A$7,'Dev Likert Scale Possibilities'!$B$2:$B$7)</f>
        <v>0</v>
      </c>
      <c r="J36" s="75">
        <f>_xlfn.XLOOKUP('Admin Input Uncertainty'!J36,'Dev Likert Scale Possibilities'!$A$2:$A$7,'Dev Likert Scale Possibilities'!$B$2:$B$7)</f>
        <v>0</v>
      </c>
      <c r="K36" s="75">
        <f>_xlfn.XLOOKUP('Admin Input Uncertainty'!K36,'Dev Likert Scale Possibilities'!$A$2:$A$7,'Dev Likert Scale Possibilities'!$B$2:$B$7)</f>
        <v>0</v>
      </c>
      <c r="L36" s="75">
        <f>_xlfn.XLOOKUP('Admin Input Uncertainty'!L36,'Dev Likert Scale Possibilities'!$A$2:$A$7,'Dev Likert Scale Possibilities'!$B$2:$B$7)</f>
        <v>0</v>
      </c>
      <c r="M36" s="75">
        <f>_xlfn.XLOOKUP('Admin Input Uncertainty'!M36,'Dev Likert Scale Possibilities'!$A$2:$A$7,'Dev Likert Scale Possibilities'!$B$2:$B$7)</f>
        <v>0</v>
      </c>
      <c r="N36" s="75">
        <f>_xlfn.XLOOKUP('Admin Input Uncertainty'!N36,'Dev Likert Scale Possibilities'!$A$2:$A$7,'Dev Likert Scale Possibilities'!$B$2:$B$7)</f>
        <v>0</v>
      </c>
      <c r="O36" s="75">
        <f>_xlfn.XLOOKUP('Admin Input Uncertainty'!O36,'Dev Likert Scale Possibilities'!$A$2:$A$7,'Dev Likert Scale Possibilities'!$B$2:$B$7)</f>
        <v>0</v>
      </c>
      <c r="P36" s="75">
        <f>_xlfn.XLOOKUP('Admin Input Uncertainty'!P36,'Dev Likert Scale Possibilities'!$A$2:$A$7,'Dev Likert Scale Possibilities'!$B$2:$B$7)</f>
        <v>0</v>
      </c>
      <c r="Q36" s="75">
        <f>_xlfn.XLOOKUP('Admin Input Uncertainty'!Q36,'Dev Likert Scale Possibilities'!$A$2:$A$7,'Dev Likert Scale Possibilities'!$B$2:$B$7)</f>
        <v>0</v>
      </c>
      <c r="R36" s="75">
        <f>_xlfn.XLOOKUP('Admin Input Uncertainty'!R36,'Dev Likert Scale Possibilities'!$A$2:$A$7,'Dev Likert Scale Possibilities'!$B$2:$B$7)</f>
        <v>0</v>
      </c>
      <c r="S36" s="75">
        <f>_xlfn.XLOOKUP('Admin Input Uncertainty'!S36,'Dev Likert Scale Possibilities'!$A$2:$A$7,'Dev Likert Scale Possibilities'!$B$2:$B$7)</f>
        <v>0</v>
      </c>
      <c r="T36" s="75">
        <f>_xlfn.XLOOKUP('Admin Input Uncertainty'!T36,'Dev Likert Scale Possibilities'!$A$2:$A$7,'Dev Likert Scale Possibilities'!$B$2:$B$7)</f>
        <v>0</v>
      </c>
      <c r="U36" s="75">
        <f>_xlfn.XLOOKUP('Admin Input Uncertainty'!U36,'Dev Likert Scale Possibilities'!$A$2:$A$7,'Dev Likert Scale Possibilities'!$B$2:$B$7)</f>
        <v>0</v>
      </c>
      <c r="V36" s="75">
        <f>_xlfn.XLOOKUP('Admin Input Uncertainty'!V36,'Dev Likert Scale Possibilities'!$A$2:$A$7,'Dev Likert Scale Possibilities'!$B$2:$B$7)</f>
        <v>0</v>
      </c>
      <c r="W36" s="75">
        <f>_xlfn.XLOOKUP('Admin Input Uncertainty'!W36,'Dev Likert Scale Possibilities'!$A$2:$A$7,'Dev Likert Scale Possibilities'!$B$2:$B$7)</f>
        <v>0</v>
      </c>
      <c r="X36" s="75">
        <f>_xlfn.XLOOKUP('Admin Input Uncertainty'!X36,'Dev Likert Scale Possibilities'!$A$2:$A$7,'Dev Likert Scale Possibilities'!$B$2:$B$7)</f>
        <v>0</v>
      </c>
      <c r="Y36" s="75">
        <f>_xlfn.XLOOKUP('Admin Input Uncertainty'!Y36,'Dev Likert Scale Possibilities'!$A$2:$A$7,'Dev Likert Scale Possibilities'!$B$2:$B$7)</f>
        <v>0</v>
      </c>
      <c r="Z36" s="75">
        <f>_xlfn.XLOOKUP('Admin Input Uncertainty'!Z36,'Dev Likert Scale Possibilities'!$A$2:$A$7,'Dev Likert Scale Possibilities'!$B$2:$B$7)</f>
        <v>0</v>
      </c>
      <c r="AA36" s="75">
        <f>_xlfn.XLOOKUP('Admin Input Uncertainty'!AA36,'Dev Likert Scale Possibilities'!$A$2:$A$7,'Dev Likert Scale Possibilities'!$B$2:$B$7)</f>
        <v>0</v>
      </c>
      <c r="AB36" s="75">
        <f>_xlfn.XLOOKUP('Admin Input Uncertainty'!AB36,'Dev Likert Scale Possibilities'!$A$2:$A$7,'Dev Likert Scale Possibilities'!$B$2:$B$7)</f>
        <v>0</v>
      </c>
      <c r="AC36" s="75">
        <f>_xlfn.XLOOKUP('Admin Input Uncertainty'!AC36,'Dev Likert Scale Possibilities'!$A$2:$A$7,'Dev Likert Scale Possibilities'!$B$2:$B$7)</f>
        <v>0</v>
      </c>
      <c r="AD36" s="75">
        <f>_xlfn.XLOOKUP('Admin Input Uncertainty'!AD36,'Dev Likert Scale Possibilities'!$A$2:$A$7,'Dev Likert Scale Possibilities'!$B$2:$B$7)</f>
        <v>0</v>
      </c>
      <c r="AE36" s="75">
        <f>_xlfn.XLOOKUP('Admin Input Uncertainty'!AE36,'Dev Likert Scale Possibilities'!$A$2:$A$7,'Dev Likert Scale Possibilities'!$B$2:$B$7)</f>
        <v>0</v>
      </c>
      <c r="AF36" s="75">
        <f>_xlfn.XLOOKUP('Admin Input Uncertainty'!AF36,'Dev Likert Scale Possibilities'!$A$2:$A$7,'Dev Likert Scale Possibilities'!$B$2:$B$7)</f>
        <v>0</v>
      </c>
      <c r="AG36" s="75">
        <f>_xlfn.XLOOKUP('Admin Input Uncertainty'!AG36,'Dev Likert Scale Possibilities'!$A$2:$A$7,'Dev Likert Scale Possibilities'!$B$2:$B$7)</f>
        <v>0</v>
      </c>
      <c r="AH36" s="75">
        <f>_xlfn.XLOOKUP('Admin Input Uncertainty'!AH36,'Dev Likert Scale Possibilities'!$A$2:$A$7,'Dev Likert Scale Possibilities'!$B$2:$B$7)</f>
        <v>0</v>
      </c>
      <c r="AI36" s="75">
        <f>_xlfn.XLOOKUP('Admin Input Uncertainty'!AI36,'Dev Likert Scale Possibilities'!$A$2:$A$7,'Dev Likert Scale Possibilities'!$B$2:$B$7)</f>
        <v>0</v>
      </c>
      <c r="AJ36" s="75">
        <f>_xlfn.XLOOKUP('Admin Input Uncertainty'!AJ36,'Dev Likert Scale Possibilities'!$A$2:$A$7,'Dev Likert Scale Possibilities'!$B$2:$B$7)</f>
        <v>0</v>
      </c>
      <c r="AK36" s="75">
        <f>_xlfn.XLOOKUP('Admin Input Uncertainty'!AK36,'Dev Likert Scale Possibilities'!$A$2:$A$7,'Dev Likert Scale Possibilities'!$B$2:$B$7)</f>
        <v>0</v>
      </c>
      <c r="AL36" s="75">
        <f>_xlfn.XLOOKUP('Admin Input Uncertainty'!AL36,'Dev Likert Scale Possibilities'!$A$2:$A$7,'Dev Likert Scale Possibilities'!$B$2:$B$7)</f>
        <v>0</v>
      </c>
      <c r="AM36" s="75">
        <f>_xlfn.XLOOKUP('Admin Input Uncertainty'!AM36,'Dev Likert Scale Possibilities'!$A$2:$A$7,'Dev Likert Scale Possibilities'!$B$2:$B$7)</f>
        <v>0</v>
      </c>
      <c r="AN36" s="75">
        <f>_xlfn.XLOOKUP('Admin Input Uncertainty'!AN36,'Dev Likert Scale Possibilities'!$A$2:$A$7,'Dev Likert Scale Possibilities'!$B$2:$B$7)</f>
        <v>0</v>
      </c>
      <c r="AO36" s="75">
        <f>_xlfn.XLOOKUP('Admin Input Uncertainty'!AO36,'Dev Likert Scale Possibilities'!$A$2:$A$7,'Dev Likert Scale Possibilities'!$B$2:$B$7)</f>
        <v>0</v>
      </c>
      <c r="AP36" s="75">
        <f>_xlfn.XLOOKUP('Admin Input Uncertainty'!AP36,'Dev Likert Scale Possibilities'!$A$2:$A$7,'Dev Likert Scale Possibilities'!$B$2:$B$7)</f>
        <v>0</v>
      </c>
    </row>
    <row r="37" spans="1:42" ht="15.6" thickTop="1" thickBot="1" x14ac:dyDescent="0.35">
      <c r="A37" s="23" t="str">
        <f>'Admin Input Uncertainty'!A37</f>
        <v>Question_36</v>
      </c>
      <c r="B37" s="23" t="str">
        <f>'Admin Input Uncertainty'!B37</f>
        <v>Question 36</v>
      </c>
      <c r="C37" s="75">
        <f>_xlfn.XLOOKUP('Admin Input Uncertainty'!C37,'Dev Likert Scale Possibilities'!$A$2:$A$7,'Dev Likert Scale Possibilities'!$B$2:$B$7)</f>
        <v>0</v>
      </c>
      <c r="D37" s="75">
        <f>_xlfn.XLOOKUP('Admin Input Uncertainty'!D37,'Dev Likert Scale Possibilities'!$A$2:$A$7,'Dev Likert Scale Possibilities'!$B$2:$B$7)</f>
        <v>0</v>
      </c>
      <c r="E37" s="75">
        <f>_xlfn.XLOOKUP('Admin Input Uncertainty'!E37,'Dev Likert Scale Possibilities'!$A$2:$A$7,'Dev Likert Scale Possibilities'!$B$2:$B$7)</f>
        <v>0</v>
      </c>
      <c r="F37" s="75">
        <f>_xlfn.XLOOKUP('Admin Input Uncertainty'!F37,'Dev Likert Scale Possibilities'!$A$2:$A$7,'Dev Likert Scale Possibilities'!$B$2:$B$7)</f>
        <v>0</v>
      </c>
      <c r="G37" s="75">
        <f>_xlfn.XLOOKUP('Admin Input Uncertainty'!G37,'Dev Likert Scale Possibilities'!$A$2:$A$7,'Dev Likert Scale Possibilities'!$B$2:$B$7)</f>
        <v>0</v>
      </c>
      <c r="H37" s="75">
        <f>_xlfn.XLOOKUP('Admin Input Uncertainty'!H37,'Dev Likert Scale Possibilities'!$A$2:$A$7,'Dev Likert Scale Possibilities'!$B$2:$B$7)</f>
        <v>0</v>
      </c>
      <c r="I37" s="75">
        <f>_xlfn.XLOOKUP('Admin Input Uncertainty'!I37,'Dev Likert Scale Possibilities'!$A$2:$A$7,'Dev Likert Scale Possibilities'!$B$2:$B$7)</f>
        <v>0</v>
      </c>
      <c r="J37" s="75">
        <f>_xlfn.XLOOKUP('Admin Input Uncertainty'!J37,'Dev Likert Scale Possibilities'!$A$2:$A$7,'Dev Likert Scale Possibilities'!$B$2:$B$7)</f>
        <v>0</v>
      </c>
      <c r="K37" s="75">
        <f>_xlfn.XLOOKUP('Admin Input Uncertainty'!K37,'Dev Likert Scale Possibilities'!$A$2:$A$7,'Dev Likert Scale Possibilities'!$B$2:$B$7)</f>
        <v>0</v>
      </c>
      <c r="L37" s="75">
        <f>_xlfn.XLOOKUP('Admin Input Uncertainty'!L37,'Dev Likert Scale Possibilities'!$A$2:$A$7,'Dev Likert Scale Possibilities'!$B$2:$B$7)</f>
        <v>0</v>
      </c>
      <c r="M37" s="75">
        <f>_xlfn.XLOOKUP('Admin Input Uncertainty'!M37,'Dev Likert Scale Possibilities'!$A$2:$A$7,'Dev Likert Scale Possibilities'!$B$2:$B$7)</f>
        <v>0</v>
      </c>
      <c r="N37" s="75">
        <f>_xlfn.XLOOKUP('Admin Input Uncertainty'!N37,'Dev Likert Scale Possibilities'!$A$2:$A$7,'Dev Likert Scale Possibilities'!$B$2:$B$7)</f>
        <v>0</v>
      </c>
      <c r="O37" s="75">
        <f>_xlfn.XLOOKUP('Admin Input Uncertainty'!O37,'Dev Likert Scale Possibilities'!$A$2:$A$7,'Dev Likert Scale Possibilities'!$B$2:$B$7)</f>
        <v>0</v>
      </c>
      <c r="P37" s="75">
        <f>_xlfn.XLOOKUP('Admin Input Uncertainty'!P37,'Dev Likert Scale Possibilities'!$A$2:$A$7,'Dev Likert Scale Possibilities'!$B$2:$B$7)</f>
        <v>0</v>
      </c>
      <c r="Q37" s="75">
        <f>_xlfn.XLOOKUP('Admin Input Uncertainty'!Q37,'Dev Likert Scale Possibilities'!$A$2:$A$7,'Dev Likert Scale Possibilities'!$B$2:$B$7)</f>
        <v>0</v>
      </c>
      <c r="R37" s="75">
        <f>_xlfn.XLOOKUP('Admin Input Uncertainty'!R37,'Dev Likert Scale Possibilities'!$A$2:$A$7,'Dev Likert Scale Possibilities'!$B$2:$B$7)</f>
        <v>0</v>
      </c>
      <c r="S37" s="75">
        <f>_xlfn.XLOOKUP('Admin Input Uncertainty'!S37,'Dev Likert Scale Possibilities'!$A$2:$A$7,'Dev Likert Scale Possibilities'!$B$2:$B$7)</f>
        <v>0</v>
      </c>
      <c r="T37" s="75">
        <f>_xlfn.XLOOKUP('Admin Input Uncertainty'!T37,'Dev Likert Scale Possibilities'!$A$2:$A$7,'Dev Likert Scale Possibilities'!$B$2:$B$7)</f>
        <v>0</v>
      </c>
      <c r="U37" s="75">
        <f>_xlfn.XLOOKUP('Admin Input Uncertainty'!U37,'Dev Likert Scale Possibilities'!$A$2:$A$7,'Dev Likert Scale Possibilities'!$B$2:$B$7)</f>
        <v>0</v>
      </c>
      <c r="V37" s="75">
        <f>_xlfn.XLOOKUP('Admin Input Uncertainty'!V37,'Dev Likert Scale Possibilities'!$A$2:$A$7,'Dev Likert Scale Possibilities'!$B$2:$B$7)</f>
        <v>0</v>
      </c>
      <c r="W37" s="75">
        <f>_xlfn.XLOOKUP('Admin Input Uncertainty'!W37,'Dev Likert Scale Possibilities'!$A$2:$A$7,'Dev Likert Scale Possibilities'!$B$2:$B$7)</f>
        <v>0</v>
      </c>
      <c r="X37" s="75">
        <f>_xlfn.XLOOKUP('Admin Input Uncertainty'!X37,'Dev Likert Scale Possibilities'!$A$2:$A$7,'Dev Likert Scale Possibilities'!$B$2:$B$7)</f>
        <v>0</v>
      </c>
      <c r="Y37" s="75">
        <f>_xlfn.XLOOKUP('Admin Input Uncertainty'!Y37,'Dev Likert Scale Possibilities'!$A$2:$A$7,'Dev Likert Scale Possibilities'!$B$2:$B$7)</f>
        <v>0</v>
      </c>
      <c r="Z37" s="75">
        <f>_xlfn.XLOOKUP('Admin Input Uncertainty'!Z37,'Dev Likert Scale Possibilities'!$A$2:$A$7,'Dev Likert Scale Possibilities'!$B$2:$B$7)</f>
        <v>0</v>
      </c>
      <c r="AA37" s="75">
        <f>_xlfn.XLOOKUP('Admin Input Uncertainty'!AA37,'Dev Likert Scale Possibilities'!$A$2:$A$7,'Dev Likert Scale Possibilities'!$B$2:$B$7)</f>
        <v>0</v>
      </c>
      <c r="AB37" s="75">
        <f>_xlfn.XLOOKUP('Admin Input Uncertainty'!AB37,'Dev Likert Scale Possibilities'!$A$2:$A$7,'Dev Likert Scale Possibilities'!$B$2:$B$7)</f>
        <v>0</v>
      </c>
      <c r="AC37" s="75">
        <f>_xlfn.XLOOKUP('Admin Input Uncertainty'!AC37,'Dev Likert Scale Possibilities'!$A$2:$A$7,'Dev Likert Scale Possibilities'!$B$2:$B$7)</f>
        <v>0</v>
      </c>
      <c r="AD37" s="75">
        <f>_xlfn.XLOOKUP('Admin Input Uncertainty'!AD37,'Dev Likert Scale Possibilities'!$A$2:$A$7,'Dev Likert Scale Possibilities'!$B$2:$B$7)</f>
        <v>0</v>
      </c>
      <c r="AE37" s="75">
        <f>_xlfn.XLOOKUP('Admin Input Uncertainty'!AE37,'Dev Likert Scale Possibilities'!$A$2:$A$7,'Dev Likert Scale Possibilities'!$B$2:$B$7)</f>
        <v>0</v>
      </c>
      <c r="AF37" s="75">
        <f>_xlfn.XLOOKUP('Admin Input Uncertainty'!AF37,'Dev Likert Scale Possibilities'!$A$2:$A$7,'Dev Likert Scale Possibilities'!$B$2:$B$7)</f>
        <v>0</v>
      </c>
      <c r="AG37" s="75">
        <f>_xlfn.XLOOKUP('Admin Input Uncertainty'!AG37,'Dev Likert Scale Possibilities'!$A$2:$A$7,'Dev Likert Scale Possibilities'!$B$2:$B$7)</f>
        <v>0</v>
      </c>
      <c r="AH37" s="75">
        <f>_xlfn.XLOOKUP('Admin Input Uncertainty'!AH37,'Dev Likert Scale Possibilities'!$A$2:$A$7,'Dev Likert Scale Possibilities'!$B$2:$B$7)</f>
        <v>0</v>
      </c>
      <c r="AI37" s="75">
        <f>_xlfn.XLOOKUP('Admin Input Uncertainty'!AI37,'Dev Likert Scale Possibilities'!$A$2:$A$7,'Dev Likert Scale Possibilities'!$B$2:$B$7)</f>
        <v>0</v>
      </c>
      <c r="AJ37" s="75">
        <f>_xlfn.XLOOKUP('Admin Input Uncertainty'!AJ37,'Dev Likert Scale Possibilities'!$A$2:$A$7,'Dev Likert Scale Possibilities'!$B$2:$B$7)</f>
        <v>0</v>
      </c>
      <c r="AK37" s="75">
        <f>_xlfn.XLOOKUP('Admin Input Uncertainty'!AK37,'Dev Likert Scale Possibilities'!$A$2:$A$7,'Dev Likert Scale Possibilities'!$B$2:$B$7)</f>
        <v>0</v>
      </c>
      <c r="AL37" s="75">
        <f>_xlfn.XLOOKUP('Admin Input Uncertainty'!AL37,'Dev Likert Scale Possibilities'!$A$2:$A$7,'Dev Likert Scale Possibilities'!$B$2:$B$7)</f>
        <v>0</v>
      </c>
      <c r="AM37" s="75">
        <f>_xlfn.XLOOKUP('Admin Input Uncertainty'!AM37,'Dev Likert Scale Possibilities'!$A$2:$A$7,'Dev Likert Scale Possibilities'!$B$2:$B$7)</f>
        <v>0</v>
      </c>
      <c r="AN37" s="75">
        <f>_xlfn.XLOOKUP('Admin Input Uncertainty'!AN37,'Dev Likert Scale Possibilities'!$A$2:$A$7,'Dev Likert Scale Possibilities'!$B$2:$B$7)</f>
        <v>0</v>
      </c>
      <c r="AO37" s="75">
        <f>_xlfn.XLOOKUP('Admin Input Uncertainty'!AO37,'Dev Likert Scale Possibilities'!$A$2:$A$7,'Dev Likert Scale Possibilities'!$B$2:$B$7)</f>
        <v>0</v>
      </c>
      <c r="AP37" s="75">
        <f>_xlfn.XLOOKUP('Admin Input Uncertainty'!AP37,'Dev Likert Scale Possibilities'!$A$2:$A$7,'Dev Likert Scale Possibilities'!$B$2:$B$7)</f>
        <v>0</v>
      </c>
    </row>
    <row r="38" spans="1:42" ht="15.6" thickTop="1" thickBot="1" x14ac:dyDescent="0.35">
      <c r="A38" s="23" t="str">
        <f>'Admin Input Uncertainty'!A38</f>
        <v>Question_37</v>
      </c>
      <c r="B38" s="23" t="str">
        <f>'Admin Input Uncertainty'!B38</f>
        <v>Question 37</v>
      </c>
      <c r="C38" s="75">
        <f>_xlfn.XLOOKUP('Admin Input Uncertainty'!C38,'Dev Likert Scale Possibilities'!$A$2:$A$7,'Dev Likert Scale Possibilities'!$B$2:$B$7)</f>
        <v>0</v>
      </c>
      <c r="D38" s="75">
        <f>_xlfn.XLOOKUP('Admin Input Uncertainty'!D38,'Dev Likert Scale Possibilities'!$A$2:$A$7,'Dev Likert Scale Possibilities'!$B$2:$B$7)</f>
        <v>0</v>
      </c>
      <c r="E38" s="75">
        <f>_xlfn.XLOOKUP('Admin Input Uncertainty'!E38,'Dev Likert Scale Possibilities'!$A$2:$A$7,'Dev Likert Scale Possibilities'!$B$2:$B$7)</f>
        <v>0</v>
      </c>
      <c r="F38" s="75">
        <f>_xlfn.XLOOKUP('Admin Input Uncertainty'!F38,'Dev Likert Scale Possibilities'!$A$2:$A$7,'Dev Likert Scale Possibilities'!$B$2:$B$7)</f>
        <v>0</v>
      </c>
      <c r="G38" s="75">
        <f>_xlfn.XLOOKUP('Admin Input Uncertainty'!G38,'Dev Likert Scale Possibilities'!$A$2:$A$7,'Dev Likert Scale Possibilities'!$B$2:$B$7)</f>
        <v>0</v>
      </c>
      <c r="H38" s="75">
        <f>_xlfn.XLOOKUP('Admin Input Uncertainty'!H38,'Dev Likert Scale Possibilities'!$A$2:$A$7,'Dev Likert Scale Possibilities'!$B$2:$B$7)</f>
        <v>0</v>
      </c>
      <c r="I38" s="75">
        <f>_xlfn.XLOOKUP('Admin Input Uncertainty'!I38,'Dev Likert Scale Possibilities'!$A$2:$A$7,'Dev Likert Scale Possibilities'!$B$2:$B$7)</f>
        <v>0</v>
      </c>
      <c r="J38" s="75">
        <f>_xlfn.XLOOKUP('Admin Input Uncertainty'!J38,'Dev Likert Scale Possibilities'!$A$2:$A$7,'Dev Likert Scale Possibilities'!$B$2:$B$7)</f>
        <v>0</v>
      </c>
      <c r="K38" s="75">
        <f>_xlfn.XLOOKUP('Admin Input Uncertainty'!K38,'Dev Likert Scale Possibilities'!$A$2:$A$7,'Dev Likert Scale Possibilities'!$B$2:$B$7)</f>
        <v>0</v>
      </c>
      <c r="L38" s="75">
        <f>_xlfn.XLOOKUP('Admin Input Uncertainty'!L38,'Dev Likert Scale Possibilities'!$A$2:$A$7,'Dev Likert Scale Possibilities'!$B$2:$B$7)</f>
        <v>0</v>
      </c>
      <c r="M38" s="75">
        <f>_xlfn.XLOOKUP('Admin Input Uncertainty'!M38,'Dev Likert Scale Possibilities'!$A$2:$A$7,'Dev Likert Scale Possibilities'!$B$2:$B$7)</f>
        <v>0</v>
      </c>
      <c r="N38" s="75">
        <f>_xlfn.XLOOKUP('Admin Input Uncertainty'!N38,'Dev Likert Scale Possibilities'!$A$2:$A$7,'Dev Likert Scale Possibilities'!$B$2:$B$7)</f>
        <v>0</v>
      </c>
      <c r="O38" s="75">
        <f>_xlfn.XLOOKUP('Admin Input Uncertainty'!O38,'Dev Likert Scale Possibilities'!$A$2:$A$7,'Dev Likert Scale Possibilities'!$B$2:$B$7)</f>
        <v>0</v>
      </c>
      <c r="P38" s="75">
        <f>_xlfn.XLOOKUP('Admin Input Uncertainty'!P38,'Dev Likert Scale Possibilities'!$A$2:$A$7,'Dev Likert Scale Possibilities'!$B$2:$B$7)</f>
        <v>0</v>
      </c>
      <c r="Q38" s="75">
        <f>_xlfn.XLOOKUP('Admin Input Uncertainty'!Q38,'Dev Likert Scale Possibilities'!$A$2:$A$7,'Dev Likert Scale Possibilities'!$B$2:$B$7)</f>
        <v>0</v>
      </c>
      <c r="R38" s="75">
        <f>_xlfn.XLOOKUP('Admin Input Uncertainty'!R38,'Dev Likert Scale Possibilities'!$A$2:$A$7,'Dev Likert Scale Possibilities'!$B$2:$B$7)</f>
        <v>0</v>
      </c>
      <c r="S38" s="75">
        <f>_xlfn.XLOOKUP('Admin Input Uncertainty'!S38,'Dev Likert Scale Possibilities'!$A$2:$A$7,'Dev Likert Scale Possibilities'!$B$2:$B$7)</f>
        <v>0</v>
      </c>
      <c r="T38" s="75">
        <f>_xlfn.XLOOKUP('Admin Input Uncertainty'!T38,'Dev Likert Scale Possibilities'!$A$2:$A$7,'Dev Likert Scale Possibilities'!$B$2:$B$7)</f>
        <v>0</v>
      </c>
      <c r="U38" s="75">
        <f>_xlfn.XLOOKUP('Admin Input Uncertainty'!U38,'Dev Likert Scale Possibilities'!$A$2:$A$7,'Dev Likert Scale Possibilities'!$B$2:$B$7)</f>
        <v>0</v>
      </c>
      <c r="V38" s="75">
        <f>_xlfn.XLOOKUP('Admin Input Uncertainty'!V38,'Dev Likert Scale Possibilities'!$A$2:$A$7,'Dev Likert Scale Possibilities'!$B$2:$B$7)</f>
        <v>0</v>
      </c>
      <c r="W38" s="75">
        <f>_xlfn.XLOOKUP('Admin Input Uncertainty'!W38,'Dev Likert Scale Possibilities'!$A$2:$A$7,'Dev Likert Scale Possibilities'!$B$2:$B$7)</f>
        <v>0</v>
      </c>
      <c r="X38" s="75">
        <f>_xlfn.XLOOKUP('Admin Input Uncertainty'!X38,'Dev Likert Scale Possibilities'!$A$2:$A$7,'Dev Likert Scale Possibilities'!$B$2:$B$7)</f>
        <v>0</v>
      </c>
      <c r="Y38" s="75">
        <f>_xlfn.XLOOKUP('Admin Input Uncertainty'!Y38,'Dev Likert Scale Possibilities'!$A$2:$A$7,'Dev Likert Scale Possibilities'!$B$2:$B$7)</f>
        <v>0</v>
      </c>
      <c r="Z38" s="75">
        <f>_xlfn.XLOOKUP('Admin Input Uncertainty'!Z38,'Dev Likert Scale Possibilities'!$A$2:$A$7,'Dev Likert Scale Possibilities'!$B$2:$B$7)</f>
        <v>0</v>
      </c>
      <c r="AA38" s="75">
        <f>_xlfn.XLOOKUP('Admin Input Uncertainty'!AA38,'Dev Likert Scale Possibilities'!$A$2:$A$7,'Dev Likert Scale Possibilities'!$B$2:$B$7)</f>
        <v>0</v>
      </c>
      <c r="AB38" s="75">
        <f>_xlfn.XLOOKUP('Admin Input Uncertainty'!AB38,'Dev Likert Scale Possibilities'!$A$2:$A$7,'Dev Likert Scale Possibilities'!$B$2:$B$7)</f>
        <v>0</v>
      </c>
      <c r="AC38" s="75">
        <f>_xlfn.XLOOKUP('Admin Input Uncertainty'!AC38,'Dev Likert Scale Possibilities'!$A$2:$A$7,'Dev Likert Scale Possibilities'!$B$2:$B$7)</f>
        <v>0</v>
      </c>
      <c r="AD38" s="75">
        <f>_xlfn.XLOOKUP('Admin Input Uncertainty'!AD38,'Dev Likert Scale Possibilities'!$A$2:$A$7,'Dev Likert Scale Possibilities'!$B$2:$B$7)</f>
        <v>0</v>
      </c>
      <c r="AE38" s="75">
        <f>_xlfn.XLOOKUP('Admin Input Uncertainty'!AE38,'Dev Likert Scale Possibilities'!$A$2:$A$7,'Dev Likert Scale Possibilities'!$B$2:$B$7)</f>
        <v>0</v>
      </c>
      <c r="AF38" s="75">
        <f>_xlfn.XLOOKUP('Admin Input Uncertainty'!AF38,'Dev Likert Scale Possibilities'!$A$2:$A$7,'Dev Likert Scale Possibilities'!$B$2:$B$7)</f>
        <v>0</v>
      </c>
      <c r="AG38" s="75">
        <f>_xlfn.XLOOKUP('Admin Input Uncertainty'!AG38,'Dev Likert Scale Possibilities'!$A$2:$A$7,'Dev Likert Scale Possibilities'!$B$2:$B$7)</f>
        <v>0</v>
      </c>
      <c r="AH38" s="75">
        <f>_xlfn.XLOOKUP('Admin Input Uncertainty'!AH38,'Dev Likert Scale Possibilities'!$A$2:$A$7,'Dev Likert Scale Possibilities'!$B$2:$B$7)</f>
        <v>0</v>
      </c>
      <c r="AI38" s="75">
        <f>_xlfn.XLOOKUP('Admin Input Uncertainty'!AI38,'Dev Likert Scale Possibilities'!$A$2:$A$7,'Dev Likert Scale Possibilities'!$B$2:$B$7)</f>
        <v>0</v>
      </c>
      <c r="AJ38" s="75">
        <f>_xlfn.XLOOKUP('Admin Input Uncertainty'!AJ38,'Dev Likert Scale Possibilities'!$A$2:$A$7,'Dev Likert Scale Possibilities'!$B$2:$B$7)</f>
        <v>0</v>
      </c>
      <c r="AK38" s="75">
        <f>_xlfn.XLOOKUP('Admin Input Uncertainty'!AK38,'Dev Likert Scale Possibilities'!$A$2:$A$7,'Dev Likert Scale Possibilities'!$B$2:$B$7)</f>
        <v>0</v>
      </c>
      <c r="AL38" s="75">
        <f>_xlfn.XLOOKUP('Admin Input Uncertainty'!AL38,'Dev Likert Scale Possibilities'!$A$2:$A$7,'Dev Likert Scale Possibilities'!$B$2:$B$7)</f>
        <v>0</v>
      </c>
      <c r="AM38" s="75">
        <f>_xlfn.XLOOKUP('Admin Input Uncertainty'!AM38,'Dev Likert Scale Possibilities'!$A$2:$A$7,'Dev Likert Scale Possibilities'!$B$2:$B$7)</f>
        <v>0</v>
      </c>
      <c r="AN38" s="75">
        <f>_xlfn.XLOOKUP('Admin Input Uncertainty'!AN38,'Dev Likert Scale Possibilities'!$A$2:$A$7,'Dev Likert Scale Possibilities'!$B$2:$B$7)</f>
        <v>0</v>
      </c>
      <c r="AO38" s="75">
        <f>_xlfn.XLOOKUP('Admin Input Uncertainty'!AO38,'Dev Likert Scale Possibilities'!$A$2:$A$7,'Dev Likert Scale Possibilities'!$B$2:$B$7)</f>
        <v>0</v>
      </c>
      <c r="AP38" s="75">
        <f>_xlfn.XLOOKUP('Admin Input Uncertainty'!AP38,'Dev Likert Scale Possibilities'!$A$2:$A$7,'Dev Likert Scale Possibilities'!$B$2:$B$7)</f>
        <v>0</v>
      </c>
    </row>
    <row r="39" spans="1:42" ht="15.6" thickTop="1" thickBot="1" x14ac:dyDescent="0.35">
      <c r="A39" s="23" t="str">
        <f>'Admin Input Uncertainty'!A39</f>
        <v>Question_38</v>
      </c>
      <c r="B39" s="23" t="str">
        <f>'Admin Input Uncertainty'!B39</f>
        <v>Question 38</v>
      </c>
      <c r="C39" s="75">
        <f>_xlfn.XLOOKUP('Admin Input Uncertainty'!C39,'Dev Likert Scale Possibilities'!$A$2:$A$7,'Dev Likert Scale Possibilities'!$B$2:$B$7)</f>
        <v>0</v>
      </c>
      <c r="D39" s="75">
        <f>_xlfn.XLOOKUP('Admin Input Uncertainty'!D39,'Dev Likert Scale Possibilities'!$A$2:$A$7,'Dev Likert Scale Possibilities'!$B$2:$B$7)</f>
        <v>0</v>
      </c>
      <c r="E39" s="75">
        <f>_xlfn.XLOOKUP('Admin Input Uncertainty'!E39,'Dev Likert Scale Possibilities'!$A$2:$A$7,'Dev Likert Scale Possibilities'!$B$2:$B$7)</f>
        <v>0</v>
      </c>
      <c r="F39" s="75">
        <f>_xlfn.XLOOKUP('Admin Input Uncertainty'!F39,'Dev Likert Scale Possibilities'!$A$2:$A$7,'Dev Likert Scale Possibilities'!$B$2:$B$7)</f>
        <v>0</v>
      </c>
      <c r="G39" s="75">
        <f>_xlfn.XLOOKUP('Admin Input Uncertainty'!G39,'Dev Likert Scale Possibilities'!$A$2:$A$7,'Dev Likert Scale Possibilities'!$B$2:$B$7)</f>
        <v>0</v>
      </c>
      <c r="H39" s="75">
        <f>_xlfn.XLOOKUP('Admin Input Uncertainty'!H39,'Dev Likert Scale Possibilities'!$A$2:$A$7,'Dev Likert Scale Possibilities'!$B$2:$B$7)</f>
        <v>0</v>
      </c>
      <c r="I39" s="75">
        <f>_xlfn.XLOOKUP('Admin Input Uncertainty'!I39,'Dev Likert Scale Possibilities'!$A$2:$A$7,'Dev Likert Scale Possibilities'!$B$2:$B$7)</f>
        <v>0</v>
      </c>
      <c r="J39" s="75">
        <f>_xlfn.XLOOKUP('Admin Input Uncertainty'!J39,'Dev Likert Scale Possibilities'!$A$2:$A$7,'Dev Likert Scale Possibilities'!$B$2:$B$7)</f>
        <v>0</v>
      </c>
      <c r="K39" s="75">
        <f>_xlfn.XLOOKUP('Admin Input Uncertainty'!K39,'Dev Likert Scale Possibilities'!$A$2:$A$7,'Dev Likert Scale Possibilities'!$B$2:$B$7)</f>
        <v>0</v>
      </c>
      <c r="L39" s="75">
        <f>_xlfn.XLOOKUP('Admin Input Uncertainty'!L39,'Dev Likert Scale Possibilities'!$A$2:$A$7,'Dev Likert Scale Possibilities'!$B$2:$B$7)</f>
        <v>0</v>
      </c>
      <c r="M39" s="75">
        <f>_xlfn.XLOOKUP('Admin Input Uncertainty'!M39,'Dev Likert Scale Possibilities'!$A$2:$A$7,'Dev Likert Scale Possibilities'!$B$2:$B$7)</f>
        <v>0</v>
      </c>
      <c r="N39" s="75">
        <f>_xlfn.XLOOKUP('Admin Input Uncertainty'!N39,'Dev Likert Scale Possibilities'!$A$2:$A$7,'Dev Likert Scale Possibilities'!$B$2:$B$7)</f>
        <v>0</v>
      </c>
      <c r="O39" s="75">
        <f>_xlfn.XLOOKUP('Admin Input Uncertainty'!O39,'Dev Likert Scale Possibilities'!$A$2:$A$7,'Dev Likert Scale Possibilities'!$B$2:$B$7)</f>
        <v>0</v>
      </c>
      <c r="P39" s="75">
        <f>_xlfn.XLOOKUP('Admin Input Uncertainty'!P39,'Dev Likert Scale Possibilities'!$A$2:$A$7,'Dev Likert Scale Possibilities'!$B$2:$B$7)</f>
        <v>0</v>
      </c>
      <c r="Q39" s="75">
        <f>_xlfn.XLOOKUP('Admin Input Uncertainty'!Q39,'Dev Likert Scale Possibilities'!$A$2:$A$7,'Dev Likert Scale Possibilities'!$B$2:$B$7)</f>
        <v>0</v>
      </c>
      <c r="R39" s="75">
        <f>_xlfn.XLOOKUP('Admin Input Uncertainty'!R39,'Dev Likert Scale Possibilities'!$A$2:$A$7,'Dev Likert Scale Possibilities'!$B$2:$B$7)</f>
        <v>0</v>
      </c>
      <c r="S39" s="75">
        <f>_xlfn.XLOOKUP('Admin Input Uncertainty'!S39,'Dev Likert Scale Possibilities'!$A$2:$A$7,'Dev Likert Scale Possibilities'!$B$2:$B$7)</f>
        <v>0</v>
      </c>
      <c r="T39" s="75">
        <f>_xlfn.XLOOKUP('Admin Input Uncertainty'!T39,'Dev Likert Scale Possibilities'!$A$2:$A$7,'Dev Likert Scale Possibilities'!$B$2:$B$7)</f>
        <v>0</v>
      </c>
      <c r="U39" s="75">
        <f>_xlfn.XLOOKUP('Admin Input Uncertainty'!U39,'Dev Likert Scale Possibilities'!$A$2:$A$7,'Dev Likert Scale Possibilities'!$B$2:$B$7)</f>
        <v>0</v>
      </c>
      <c r="V39" s="75">
        <f>_xlfn.XLOOKUP('Admin Input Uncertainty'!V39,'Dev Likert Scale Possibilities'!$A$2:$A$7,'Dev Likert Scale Possibilities'!$B$2:$B$7)</f>
        <v>0</v>
      </c>
      <c r="W39" s="75">
        <f>_xlfn.XLOOKUP('Admin Input Uncertainty'!W39,'Dev Likert Scale Possibilities'!$A$2:$A$7,'Dev Likert Scale Possibilities'!$B$2:$B$7)</f>
        <v>0</v>
      </c>
      <c r="X39" s="75">
        <f>_xlfn.XLOOKUP('Admin Input Uncertainty'!X39,'Dev Likert Scale Possibilities'!$A$2:$A$7,'Dev Likert Scale Possibilities'!$B$2:$B$7)</f>
        <v>0</v>
      </c>
      <c r="Y39" s="75">
        <f>_xlfn.XLOOKUP('Admin Input Uncertainty'!Y39,'Dev Likert Scale Possibilities'!$A$2:$A$7,'Dev Likert Scale Possibilities'!$B$2:$B$7)</f>
        <v>0</v>
      </c>
      <c r="Z39" s="75">
        <f>_xlfn.XLOOKUP('Admin Input Uncertainty'!Z39,'Dev Likert Scale Possibilities'!$A$2:$A$7,'Dev Likert Scale Possibilities'!$B$2:$B$7)</f>
        <v>0</v>
      </c>
      <c r="AA39" s="75">
        <f>_xlfn.XLOOKUP('Admin Input Uncertainty'!AA39,'Dev Likert Scale Possibilities'!$A$2:$A$7,'Dev Likert Scale Possibilities'!$B$2:$B$7)</f>
        <v>0</v>
      </c>
      <c r="AB39" s="75">
        <f>_xlfn.XLOOKUP('Admin Input Uncertainty'!AB39,'Dev Likert Scale Possibilities'!$A$2:$A$7,'Dev Likert Scale Possibilities'!$B$2:$B$7)</f>
        <v>0</v>
      </c>
      <c r="AC39" s="75">
        <f>_xlfn.XLOOKUP('Admin Input Uncertainty'!AC39,'Dev Likert Scale Possibilities'!$A$2:$A$7,'Dev Likert Scale Possibilities'!$B$2:$B$7)</f>
        <v>0</v>
      </c>
      <c r="AD39" s="75">
        <f>_xlfn.XLOOKUP('Admin Input Uncertainty'!AD39,'Dev Likert Scale Possibilities'!$A$2:$A$7,'Dev Likert Scale Possibilities'!$B$2:$B$7)</f>
        <v>0</v>
      </c>
      <c r="AE39" s="75">
        <f>_xlfn.XLOOKUP('Admin Input Uncertainty'!AE39,'Dev Likert Scale Possibilities'!$A$2:$A$7,'Dev Likert Scale Possibilities'!$B$2:$B$7)</f>
        <v>0</v>
      </c>
      <c r="AF39" s="75">
        <f>_xlfn.XLOOKUP('Admin Input Uncertainty'!AF39,'Dev Likert Scale Possibilities'!$A$2:$A$7,'Dev Likert Scale Possibilities'!$B$2:$B$7)</f>
        <v>0</v>
      </c>
      <c r="AG39" s="75">
        <f>_xlfn.XLOOKUP('Admin Input Uncertainty'!AG39,'Dev Likert Scale Possibilities'!$A$2:$A$7,'Dev Likert Scale Possibilities'!$B$2:$B$7)</f>
        <v>0</v>
      </c>
      <c r="AH39" s="75">
        <f>_xlfn.XLOOKUP('Admin Input Uncertainty'!AH39,'Dev Likert Scale Possibilities'!$A$2:$A$7,'Dev Likert Scale Possibilities'!$B$2:$B$7)</f>
        <v>0</v>
      </c>
      <c r="AI39" s="75">
        <f>_xlfn.XLOOKUP('Admin Input Uncertainty'!AI39,'Dev Likert Scale Possibilities'!$A$2:$A$7,'Dev Likert Scale Possibilities'!$B$2:$B$7)</f>
        <v>0</v>
      </c>
      <c r="AJ39" s="75">
        <f>_xlfn.XLOOKUP('Admin Input Uncertainty'!AJ39,'Dev Likert Scale Possibilities'!$A$2:$A$7,'Dev Likert Scale Possibilities'!$B$2:$B$7)</f>
        <v>0</v>
      </c>
      <c r="AK39" s="75">
        <f>_xlfn.XLOOKUP('Admin Input Uncertainty'!AK39,'Dev Likert Scale Possibilities'!$A$2:$A$7,'Dev Likert Scale Possibilities'!$B$2:$B$7)</f>
        <v>0</v>
      </c>
      <c r="AL39" s="75">
        <f>_xlfn.XLOOKUP('Admin Input Uncertainty'!AL39,'Dev Likert Scale Possibilities'!$A$2:$A$7,'Dev Likert Scale Possibilities'!$B$2:$B$7)</f>
        <v>0</v>
      </c>
      <c r="AM39" s="75">
        <f>_xlfn.XLOOKUP('Admin Input Uncertainty'!AM39,'Dev Likert Scale Possibilities'!$A$2:$A$7,'Dev Likert Scale Possibilities'!$B$2:$B$7)</f>
        <v>0</v>
      </c>
      <c r="AN39" s="75">
        <f>_xlfn.XLOOKUP('Admin Input Uncertainty'!AN39,'Dev Likert Scale Possibilities'!$A$2:$A$7,'Dev Likert Scale Possibilities'!$B$2:$B$7)</f>
        <v>0</v>
      </c>
      <c r="AO39" s="75">
        <f>_xlfn.XLOOKUP('Admin Input Uncertainty'!AO39,'Dev Likert Scale Possibilities'!$A$2:$A$7,'Dev Likert Scale Possibilities'!$B$2:$B$7)</f>
        <v>0</v>
      </c>
      <c r="AP39" s="75">
        <f>_xlfn.XLOOKUP('Admin Input Uncertainty'!AP39,'Dev Likert Scale Possibilities'!$A$2:$A$7,'Dev Likert Scale Possibilities'!$B$2:$B$7)</f>
        <v>0</v>
      </c>
    </row>
    <row r="40" spans="1:42" ht="15.6" thickTop="1" thickBot="1" x14ac:dyDescent="0.35">
      <c r="A40" s="23" t="str">
        <f>'Admin Input Uncertainty'!A40</f>
        <v>Question_39</v>
      </c>
      <c r="B40" s="23" t="str">
        <f>'Admin Input Uncertainty'!B40</f>
        <v>Question 39</v>
      </c>
      <c r="C40" s="75">
        <f>_xlfn.XLOOKUP('Admin Input Uncertainty'!C40,'Dev Likert Scale Possibilities'!$A$2:$A$7,'Dev Likert Scale Possibilities'!$B$2:$B$7)</f>
        <v>0</v>
      </c>
      <c r="D40" s="75">
        <f>_xlfn.XLOOKUP('Admin Input Uncertainty'!D40,'Dev Likert Scale Possibilities'!$A$2:$A$7,'Dev Likert Scale Possibilities'!$B$2:$B$7)</f>
        <v>0</v>
      </c>
      <c r="E40" s="75">
        <f>_xlfn.XLOOKUP('Admin Input Uncertainty'!E40,'Dev Likert Scale Possibilities'!$A$2:$A$7,'Dev Likert Scale Possibilities'!$B$2:$B$7)</f>
        <v>0</v>
      </c>
      <c r="F40" s="75">
        <f>_xlfn.XLOOKUP('Admin Input Uncertainty'!F40,'Dev Likert Scale Possibilities'!$A$2:$A$7,'Dev Likert Scale Possibilities'!$B$2:$B$7)</f>
        <v>0</v>
      </c>
      <c r="G40" s="75">
        <f>_xlfn.XLOOKUP('Admin Input Uncertainty'!G40,'Dev Likert Scale Possibilities'!$A$2:$A$7,'Dev Likert Scale Possibilities'!$B$2:$B$7)</f>
        <v>0</v>
      </c>
      <c r="H40" s="75">
        <f>_xlfn.XLOOKUP('Admin Input Uncertainty'!H40,'Dev Likert Scale Possibilities'!$A$2:$A$7,'Dev Likert Scale Possibilities'!$B$2:$B$7)</f>
        <v>0</v>
      </c>
      <c r="I40" s="75">
        <f>_xlfn.XLOOKUP('Admin Input Uncertainty'!I40,'Dev Likert Scale Possibilities'!$A$2:$A$7,'Dev Likert Scale Possibilities'!$B$2:$B$7)</f>
        <v>0</v>
      </c>
      <c r="J40" s="75">
        <f>_xlfn.XLOOKUP('Admin Input Uncertainty'!J40,'Dev Likert Scale Possibilities'!$A$2:$A$7,'Dev Likert Scale Possibilities'!$B$2:$B$7)</f>
        <v>0</v>
      </c>
      <c r="K40" s="75">
        <f>_xlfn.XLOOKUP('Admin Input Uncertainty'!K40,'Dev Likert Scale Possibilities'!$A$2:$A$7,'Dev Likert Scale Possibilities'!$B$2:$B$7)</f>
        <v>0</v>
      </c>
      <c r="L40" s="75">
        <f>_xlfn.XLOOKUP('Admin Input Uncertainty'!L40,'Dev Likert Scale Possibilities'!$A$2:$A$7,'Dev Likert Scale Possibilities'!$B$2:$B$7)</f>
        <v>0</v>
      </c>
      <c r="M40" s="75">
        <f>_xlfn.XLOOKUP('Admin Input Uncertainty'!M40,'Dev Likert Scale Possibilities'!$A$2:$A$7,'Dev Likert Scale Possibilities'!$B$2:$B$7)</f>
        <v>0</v>
      </c>
      <c r="N40" s="75">
        <f>_xlfn.XLOOKUP('Admin Input Uncertainty'!N40,'Dev Likert Scale Possibilities'!$A$2:$A$7,'Dev Likert Scale Possibilities'!$B$2:$B$7)</f>
        <v>0</v>
      </c>
      <c r="O40" s="75">
        <f>_xlfn.XLOOKUP('Admin Input Uncertainty'!O40,'Dev Likert Scale Possibilities'!$A$2:$A$7,'Dev Likert Scale Possibilities'!$B$2:$B$7)</f>
        <v>0</v>
      </c>
      <c r="P40" s="75">
        <f>_xlfn.XLOOKUP('Admin Input Uncertainty'!P40,'Dev Likert Scale Possibilities'!$A$2:$A$7,'Dev Likert Scale Possibilities'!$B$2:$B$7)</f>
        <v>0</v>
      </c>
      <c r="Q40" s="75">
        <f>_xlfn.XLOOKUP('Admin Input Uncertainty'!Q40,'Dev Likert Scale Possibilities'!$A$2:$A$7,'Dev Likert Scale Possibilities'!$B$2:$B$7)</f>
        <v>0</v>
      </c>
      <c r="R40" s="75">
        <f>_xlfn.XLOOKUP('Admin Input Uncertainty'!R40,'Dev Likert Scale Possibilities'!$A$2:$A$7,'Dev Likert Scale Possibilities'!$B$2:$B$7)</f>
        <v>0</v>
      </c>
      <c r="S40" s="75">
        <f>_xlfn.XLOOKUP('Admin Input Uncertainty'!S40,'Dev Likert Scale Possibilities'!$A$2:$A$7,'Dev Likert Scale Possibilities'!$B$2:$B$7)</f>
        <v>0</v>
      </c>
      <c r="T40" s="75">
        <f>_xlfn.XLOOKUP('Admin Input Uncertainty'!T40,'Dev Likert Scale Possibilities'!$A$2:$A$7,'Dev Likert Scale Possibilities'!$B$2:$B$7)</f>
        <v>0</v>
      </c>
      <c r="U40" s="75">
        <f>_xlfn.XLOOKUP('Admin Input Uncertainty'!U40,'Dev Likert Scale Possibilities'!$A$2:$A$7,'Dev Likert Scale Possibilities'!$B$2:$B$7)</f>
        <v>0</v>
      </c>
      <c r="V40" s="75">
        <f>_xlfn.XLOOKUP('Admin Input Uncertainty'!V40,'Dev Likert Scale Possibilities'!$A$2:$A$7,'Dev Likert Scale Possibilities'!$B$2:$B$7)</f>
        <v>0</v>
      </c>
      <c r="W40" s="75">
        <f>_xlfn.XLOOKUP('Admin Input Uncertainty'!W40,'Dev Likert Scale Possibilities'!$A$2:$A$7,'Dev Likert Scale Possibilities'!$B$2:$B$7)</f>
        <v>0</v>
      </c>
      <c r="X40" s="75">
        <f>_xlfn.XLOOKUP('Admin Input Uncertainty'!X40,'Dev Likert Scale Possibilities'!$A$2:$A$7,'Dev Likert Scale Possibilities'!$B$2:$B$7)</f>
        <v>0</v>
      </c>
      <c r="Y40" s="75">
        <f>_xlfn.XLOOKUP('Admin Input Uncertainty'!Y40,'Dev Likert Scale Possibilities'!$A$2:$A$7,'Dev Likert Scale Possibilities'!$B$2:$B$7)</f>
        <v>0</v>
      </c>
      <c r="Z40" s="75">
        <f>_xlfn.XLOOKUP('Admin Input Uncertainty'!Z40,'Dev Likert Scale Possibilities'!$A$2:$A$7,'Dev Likert Scale Possibilities'!$B$2:$B$7)</f>
        <v>0</v>
      </c>
      <c r="AA40" s="75">
        <f>_xlfn.XLOOKUP('Admin Input Uncertainty'!AA40,'Dev Likert Scale Possibilities'!$A$2:$A$7,'Dev Likert Scale Possibilities'!$B$2:$B$7)</f>
        <v>0</v>
      </c>
      <c r="AB40" s="75">
        <f>_xlfn.XLOOKUP('Admin Input Uncertainty'!AB40,'Dev Likert Scale Possibilities'!$A$2:$A$7,'Dev Likert Scale Possibilities'!$B$2:$B$7)</f>
        <v>0</v>
      </c>
      <c r="AC40" s="75">
        <f>_xlfn.XLOOKUP('Admin Input Uncertainty'!AC40,'Dev Likert Scale Possibilities'!$A$2:$A$7,'Dev Likert Scale Possibilities'!$B$2:$B$7)</f>
        <v>0</v>
      </c>
      <c r="AD40" s="75">
        <f>_xlfn.XLOOKUP('Admin Input Uncertainty'!AD40,'Dev Likert Scale Possibilities'!$A$2:$A$7,'Dev Likert Scale Possibilities'!$B$2:$B$7)</f>
        <v>0</v>
      </c>
      <c r="AE40" s="75">
        <f>_xlfn.XLOOKUP('Admin Input Uncertainty'!AE40,'Dev Likert Scale Possibilities'!$A$2:$A$7,'Dev Likert Scale Possibilities'!$B$2:$B$7)</f>
        <v>0</v>
      </c>
      <c r="AF40" s="75">
        <f>_xlfn.XLOOKUP('Admin Input Uncertainty'!AF40,'Dev Likert Scale Possibilities'!$A$2:$A$7,'Dev Likert Scale Possibilities'!$B$2:$B$7)</f>
        <v>0</v>
      </c>
      <c r="AG40" s="75">
        <f>_xlfn.XLOOKUP('Admin Input Uncertainty'!AG40,'Dev Likert Scale Possibilities'!$A$2:$A$7,'Dev Likert Scale Possibilities'!$B$2:$B$7)</f>
        <v>0</v>
      </c>
      <c r="AH40" s="75">
        <f>_xlfn.XLOOKUP('Admin Input Uncertainty'!AH40,'Dev Likert Scale Possibilities'!$A$2:$A$7,'Dev Likert Scale Possibilities'!$B$2:$B$7)</f>
        <v>0</v>
      </c>
      <c r="AI40" s="75">
        <f>_xlfn.XLOOKUP('Admin Input Uncertainty'!AI40,'Dev Likert Scale Possibilities'!$A$2:$A$7,'Dev Likert Scale Possibilities'!$B$2:$B$7)</f>
        <v>0</v>
      </c>
      <c r="AJ40" s="75">
        <f>_xlfn.XLOOKUP('Admin Input Uncertainty'!AJ40,'Dev Likert Scale Possibilities'!$A$2:$A$7,'Dev Likert Scale Possibilities'!$B$2:$B$7)</f>
        <v>0</v>
      </c>
      <c r="AK40" s="75">
        <f>_xlfn.XLOOKUP('Admin Input Uncertainty'!AK40,'Dev Likert Scale Possibilities'!$A$2:$A$7,'Dev Likert Scale Possibilities'!$B$2:$B$7)</f>
        <v>0</v>
      </c>
      <c r="AL40" s="75">
        <f>_xlfn.XLOOKUP('Admin Input Uncertainty'!AL40,'Dev Likert Scale Possibilities'!$A$2:$A$7,'Dev Likert Scale Possibilities'!$B$2:$B$7)</f>
        <v>0</v>
      </c>
      <c r="AM40" s="75">
        <f>_xlfn.XLOOKUP('Admin Input Uncertainty'!AM40,'Dev Likert Scale Possibilities'!$A$2:$A$7,'Dev Likert Scale Possibilities'!$B$2:$B$7)</f>
        <v>0</v>
      </c>
      <c r="AN40" s="75">
        <f>_xlfn.XLOOKUP('Admin Input Uncertainty'!AN40,'Dev Likert Scale Possibilities'!$A$2:$A$7,'Dev Likert Scale Possibilities'!$B$2:$B$7)</f>
        <v>0</v>
      </c>
      <c r="AO40" s="75">
        <f>_xlfn.XLOOKUP('Admin Input Uncertainty'!AO40,'Dev Likert Scale Possibilities'!$A$2:$A$7,'Dev Likert Scale Possibilities'!$B$2:$B$7)</f>
        <v>0</v>
      </c>
      <c r="AP40" s="75">
        <f>_xlfn.XLOOKUP('Admin Input Uncertainty'!AP40,'Dev Likert Scale Possibilities'!$A$2:$A$7,'Dev Likert Scale Possibilities'!$B$2:$B$7)</f>
        <v>0</v>
      </c>
    </row>
    <row r="41" spans="1:42" ht="15.6" thickTop="1" thickBot="1" x14ac:dyDescent="0.35">
      <c r="A41" s="23" t="str">
        <f>'Admin Input Uncertainty'!A41</f>
        <v>Question_40</v>
      </c>
      <c r="B41" s="23" t="str">
        <f>'Admin Input Uncertainty'!B41</f>
        <v>Question 40</v>
      </c>
      <c r="C41" s="75">
        <f>_xlfn.XLOOKUP('Admin Input Uncertainty'!C41,'Dev Likert Scale Possibilities'!$A$2:$A$7,'Dev Likert Scale Possibilities'!$B$2:$B$7)</f>
        <v>0</v>
      </c>
      <c r="D41" s="75">
        <f>_xlfn.XLOOKUP('Admin Input Uncertainty'!D41,'Dev Likert Scale Possibilities'!$A$2:$A$7,'Dev Likert Scale Possibilities'!$B$2:$B$7)</f>
        <v>0</v>
      </c>
      <c r="E41" s="75">
        <f>_xlfn.XLOOKUP('Admin Input Uncertainty'!E41,'Dev Likert Scale Possibilities'!$A$2:$A$7,'Dev Likert Scale Possibilities'!$B$2:$B$7)</f>
        <v>0</v>
      </c>
      <c r="F41" s="75">
        <f>_xlfn.XLOOKUP('Admin Input Uncertainty'!F41,'Dev Likert Scale Possibilities'!$A$2:$A$7,'Dev Likert Scale Possibilities'!$B$2:$B$7)</f>
        <v>0</v>
      </c>
      <c r="G41" s="75">
        <f>_xlfn.XLOOKUP('Admin Input Uncertainty'!G41,'Dev Likert Scale Possibilities'!$A$2:$A$7,'Dev Likert Scale Possibilities'!$B$2:$B$7)</f>
        <v>0</v>
      </c>
      <c r="H41" s="75">
        <f>_xlfn.XLOOKUP('Admin Input Uncertainty'!H41,'Dev Likert Scale Possibilities'!$A$2:$A$7,'Dev Likert Scale Possibilities'!$B$2:$B$7)</f>
        <v>0</v>
      </c>
      <c r="I41" s="75">
        <f>_xlfn.XLOOKUP('Admin Input Uncertainty'!I41,'Dev Likert Scale Possibilities'!$A$2:$A$7,'Dev Likert Scale Possibilities'!$B$2:$B$7)</f>
        <v>0</v>
      </c>
      <c r="J41" s="75">
        <f>_xlfn.XLOOKUP('Admin Input Uncertainty'!J41,'Dev Likert Scale Possibilities'!$A$2:$A$7,'Dev Likert Scale Possibilities'!$B$2:$B$7)</f>
        <v>0</v>
      </c>
      <c r="K41" s="75">
        <f>_xlfn.XLOOKUP('Admin Input Uncertainty'!K41,'Dev Likert Scale Possibilities'!$A$2:$A$7,'Dev Likert Scale Possibilities'!$B$2:$B$7)</f>
        <v>0</v>
      </c>
      <c r="L41" s="75">
        <f>_xlfn.XLOOKUP('Admin Input Uncertainty'!L41,'Dev Likert Scale Possibilities'!$A$2:$A$7,'Dev Likert Scale Possibilities'!$B$2:$B$7)</f>
        <v>0</v>
      </c>
      <c r="M41" s="75">
        <f>_xlfn.XLOOKUP('Admin Input Uncertainty'!M41,'Dev Likert Scale Possibilities'!$A$2:$A$7,'Dev Likert Scale Possibilities'!$B$2:$B$7)</f>
        <v>0</v>
      </c>
      <c r="N41" s="75">
        <f>_xlfn.XLOOKUP('Admin Input Uncertainty'!N41,'Dev Likert Scale Possibilities'!$A$2:$A$7,'Dev Likert Scale Possibilities'!$B$2:$B$7)</f>
        <v>0</v>
      </c>
      <c r="O41" s="75">
        <f>_xlfn.XLOOKUP('Admin Input Uncertainty'!O41,'Dev Likert Scale Possibilities'!$A$2:$A$7,'Dev Likert Scale Possibilities'!$B$2:$B$7)</f>
        <v>0</v>
      </c>
      <c r="P41" s="75">
        <f>_xlfn.XLOOKUP('Admin Input Uncertainty'!P41,'Dev Likert Scale Possibilities'!$A$2:$A$7,'Dev Likert Scale Possibilities'!$B$2:$B$7)</f>
        <v>0</v>
      </c>
      <c r="Q41" s="75">
        <f>_xlfn.XLOOKUP('Admin Input Uncertainty'!Q41,'Dev Likert Scale Possibilities'!$A$2:$A$7,'Dev Likert Scale Possibilities'!$B$2:$B$7)</f>
        <v>0</v>
      </c>
      <c r="R41" s="75">
        <f>_xlfn.XLOOKUP('Admin Input Uncertainty'!R41,'Dev Likert Scale Possibilities'!$A$2:$A$7,'Dev Likert Scale Possibilities'!$B$2:$B$7)</f>
        <v>0</v>
      </c>
      <c r="S41" s="75">
        <f>_xlfn.XLOOKUP('Admin Input Uncertainty'!S41,'Dev Likert Scale Possibilities'!$A$2:$A$7,'Dev Likert Scale Possibilities'!$B$2:$B$7)</f>
        <v>0</v>
      </c>
      <c r="T41" s="75">
        <f>_xlfn.XLOOKUP('Admin Input Uncertainty'!T41,'Dev Likert Scale Possibilities'!$A$2:$A$7,'Dev Likert Scale Possibilities'!$B$2:$B$7)</f>
        <v>0</v>
      </c>
      <c r="U41" s="75">
        <f>_xlfn.XLOOKUP('Admin Input Uncertainty'!U41,'Dev Likert Scale Possibilities'!$A$2:$A$7,'Dev Likert Scale Possibilities'!$B$2:$B$7)</f>
        <v>0</v>
      </c>
      <c r="V41" s="75">
        <f>_xlfn.XLOOKUP('Admin Input Uncertainty'!V41,'Dev Likert Scale Possibilities'!$A$2:$A$7,'Dev Likert Scale Possibilities'!$B$2:$B$7)</f>
        <v>0</v>
      </c>
      <c r="W41" s="75">
        <f>_xlfn.XLOOKUP('Admin Input Uncertainty'!W41,'Dev Likert Scale Possibilities'!$A$2:$A$7,'Dev Likert Scale Possibilities'!$B$2:$B$7)</f>
        <v>0</v>
      </c>
      <c r="X41" s="75">
        <f>_xlfn.XLOOKUP('Admin Input Uncertainty'!X41,'Dev Likert Scale Possibilities'!$A$2:$A$7,'Dev Likert Scale Possibilities'!$B$2:$B$7)</f>
        <v>0</v>
      </c>
      <c r="Y41" s="75">
        <f>_xlfn.XLOOKUP('Admin Input Uncertainty'!Y41,'Dev Likert Scale Possibilities'!$A$2:$A$7,'Dev Likert Scale Possibilities'!$B$2:$B$7)</f>
        <v>0</v>
      </c>
      <c r="Z41" s="75">
        <f>_xlfn.XLOOKUP('Admin Input Uncertainty'!Z41,'Dev Likert Scale Possibilities'!$A$2:$A$7,'Dev Likert Scale Possibilities'!$B$2:$B$7)</f>
        <v>0</v>
      </c>
      <c r="AA41" s="75">
        <f>_xlfn.XLOOKUP('Admin Input Uncertainty'!AA41,'Dev Likert Scale Possibilities'!$A$2:$A$7,'Dev Likert Scale Possibilities'!$B$2:$B$7)</f>
        <v>0</v>
      </c>
      <c r="AB41" s="75">
        <f>_xlfn.XLOOKUP('Admin Input Uncertainty'!AB41,'Dev Likert Scale Possibilities'!$A$2:$A$7,'Dev Likert Scale Possibilities'!$B$2:$B$7)</f>
        <v>0</v>
      </c>
      <c r="AC41" s="75">
        <f>_xlfn.XLOOKUP('Admin Input Uncertainty'!AC41,'Dev Likert Scale Possibilities'!$A$2:$A$7,'Dev Likert Scale Possibilities'!$B$2:$B$7)</f>
        <v>0</v>
      </c>
      <c r="AD41" s="75">
        <f>_xlfn.XLOOKUP('Admin Input Uncertainty'!AD41,'Dev Likert Scale Possibilities'!$A$2:$A$7,'Dev Likert Scale Possibilities'!$B$2:$B$7)</f>
        <v>0</v>
      </c>
      <c r="AE41" s="75">
        <f>_xlfn.XLOOKUP('Admin Input Uncertainty'!AE41,'Dev Likert Scale Possibilities'!$A$2:$A$7,'Dev Likert Scale Possibilities'!$B$2:$B$7)</f>
        <v>0</v>
      </c>
      <c r="AF41" s="75">
        <f>_xlfn.XLOOKUP('Admin Input Uncertainty'!AF41,'Dev Likert Scale Possibilities'!$A$2:$A$7,'Dev Likert Scale Possibilities'!$B$2:$B$7)</f>
        <v>0</v>
      </c>
      <c r="AG41" s="75">
        <f>_xlfn.XLOOKUP('Admin Input Uncertainty'!AG41,'Dev Likert Scale Possibilities'!$A$2:$A$7,'Dev Likert Scale Possibilities'!$B$2:$B$7)</f>
        <v>0</v>
      </c>
      <c r="AH41" s="75">
        <f>_xlfn.XLOOKUP('Admin Input Uncertainty'!AH41,'Dev Likert Scale Possibilities'!$A$2:$A$7,'Dev Likert Scale Possibilities'!$B$2:$B$7)</f>
        <v>0</v>
      </c>
      <c r="AI41" s="75">
        <f>_xlfn.XLOOKUP('Admin Input Uncertainty'!AI41,'Dev Likert Scale Possibilities'!$A$2:$A$7,'Dev Likert Scale Possibilities'!$B$2:$B$7)</f>
        <v>0</v>
      </c>
      <c r="AJ41" s="75">
        <f>_xlfn.XLOOKUP('Admin Input Uncertainty'!AJ41,'Dev Likert Scale Possibilities'!$A$2:$A$7,'Dev Likert Scale Possibilities'!$B$2:$B$7)</f>
        <v>0</v>
      </c>
      <c r="AK41" s="75">
        <f>_xlfn.XLOOKUP('Admin Input Uncertainty'!AK41,'Dev Likert Scale Possibilities'!$A$2:$A$7,'Dev Likert Scale Possibilities'!$B$2:$B$7)</f>
        <v>0</v>
      </c>
      <c r="AL41" s="75">
        <f>_xlfn.XLOOKUP('Admin Input Uncertainty'!AL41,'Dev Likert Scale Possibilities'!$A$2:$A$7,'Dev Likert Scale Possibilities'!$B$2:$B$7)</f>
        <v>0</v>
      </c>
      <c r="AM41" s="75">
        <f>_xlfn.XLOOKUP('Admin Input Uncertainty'!AM41,'Dev Likert Scale Possibilities'!$A$2:$A$7,'Dev Likert Scale Possibilities'!$B$2:$B$7)</f>
        <v>0</v>
      </c>
      <c r="AN41" s="75">
        <f>_xlfn.XLOOKUP('Admin Input Uncertainty'!AN41,'Dev Likert Scale Possibilities'!$A$2:$A$7,'Dev Likert Scale Possibilities'!$B$2:$B$7)</f>
        <v>0</v>
      </c>
      <c r="AO41" s="75">
        <f>_xlfn.XLOOKUP('Admin Input Uncertainty'!AO41,'Dev Likert Scale Possibilities'!$A$2:$A$7,'Dev Likert Scale Possibilities'!$B$2:$B$7)</f>
        <v>0</v>
      </c>
      <c r="AP41" s="75">
        <f>_xlfn.XLOOKUP('Admin Input Uncertainty'!AP41,'Dev Likert Scale Possibilities'!$A$2:$A$7,'Dev Likert Scale Possibilities'!$B$2:$B$7)</f>
        <v>0</v>
      </c>
    </row>
    <row r="42" spans="1:42" ht="15.6" thickTop="1" thickBot="1" x14ac:dyDescent="0.35">
      <c r="A42" s="23" t="str">
        <f>'Admin Input Uncertainty'!A42</f>
        <v>Question_41</v>
      </c>
      <c r="B42" s="23" t="str">
        <f>'Admin Input Uncertainty'!B42</f>
        <v>Question 41</v>
      </c>
      <c r="C42" s="75">
        <f>_xlfn.XLOOKUP('Admin Input Uncertainty'!C42,'Dev Likert Scale Possibilities'!$A$2:$A$7,'Dev Likert Scale Possibilities'!$B$2:$B$7)</f>
        <v>0</v>
      </c>
      <c r="D42" s="75">
        <f>_xlfn.XLOOKUP('Admin Input Uncertainty'!D42,'Dev Likert Scale Possibilities'!$A$2:$A$7,'Dev Likert Scale Possibilities'!$B$2:$B$7)</f>
        <v>0</v>
      </c>
      <c r="E42" s="75">
        <f>_xlfn.XLOOKUP('Admin Input Uncertainty'!E42,'Dev Likert Scale Possibilities'!$A$2:$A$7,'Dev Likert Scale Possibilities'!$B$2:$B$7)</f>
        <v>0</v>
      </c>
      <c r="F42" s="75">
        <f>_xlfn.XLOOKUP('Admin Input Uncertainty'!F42,'Dev Likert Scale Possibilities'!$A$2:$A$7,'Dev Likert Scale Possibilities'!$B$2:$B$7)</f>
        <v>0</v>
      </c>
      <c r="G42" s="75">
        <f>_xlfn.XLOOKUP('Admin Input Uncertainty'!G42,'Dev Likert Scale Possibilities'!$A$2:$A$7,'Dev Likert Scale Possibilities'!$B$2:$B$7)</f>
        <v>0</v>
      </c>
      <c r="H42" s="75">
        <f>_xlfn.XLOOKUP('Admin Input Uncertainty'!H42,'Dev Likert Scale Possibilities'!$A$2:$A$7,'Dev Likert Scale Possibilities'!$B$2:$B$7)</f>
        <v>0</v>
      </c>
      <c r="I42" s="75">
        <f>_xlfn.XLOOKUP('Admin Input Uncertainty'!I42,'Dev Likert Scale Possibilities'!$A$2:$A$7,'Dev Likert Scale Possibilities'!$B$2:$B$7)</f>
        <v>0</v>
      </c>
      <c r="J42" s="75">
        <f>_xlfn.XLOOKUP('Admin Input Uncertainty'!J42,'Dev Likert Scale Possibilities'!$A$2:$A$7,'Dev Likert Scale Possibilities'!$B$2:$B$7)</f>
        <v>0</v>
      </c>
      <c r="K42" s="75">
        <f>_xlfn.XLOOKUP('Admin Input Uncertainty'!K42,'Dev Likert Scale Possibilities'!$A$2:$A$7,'Dev Likert Scale Possibilities'!$B$2:$B$7)</f>
        <v>0</v>
      </c>
      <c r="L42" s="75">
        <f>_xlfn.XLOOKUP('Admin Input Uncertainty'!L42,'Dev Likert Scale Possibilities'!$A$2:$A$7,'Dev Likert Scale Possibilities'!$B$2:$B$7)</f>
        <v>0</v>
      </c>
      <c r="M42" s="75">
        <f>_xlfn.XLOOKUP('Admin Input Uncertainty'!M42,'Dev Likert Scale Possibilities'!$A$2:$A$7,'Dev Likert Scale Possibilities'!$B$2:$B$7)</f>
        <v>0</v>
      </c>
      <c r="N42" s="75">
        <f>_xlfn.XLOOKUP('Admin Input Uncertainty'!N42,'Dev Likert Scale Possibilities'!$A$2:$A$7,'Dev Likert Scale Possibilities'!$B$2:$B$7)</f>
        <v>0</v>
      </c>
      <c r="O42" s="75">
        <f>_xlfn.XLOOKUP('Admin Input Uncertainty'!O42,'Dev Likert Scale Possibilities'!$A$2:$A$7,'Dev Likert Scale Possibilities'!$B$2:$B$7)</f>
        <v>0</v>
      </c>
      <c r="P42" s="75">
        <f>_xlfn.XLOOKUP('Admin Input Uncertainty'!P42,'Dev Likert Scale Possibilities'!$A$2:$A$7,'Dev Likert Scale Possibilities'!$B$2:$B$7)</f>
        <v>0</v>
      </c>
      <c r="Q42" s="75">
        <f>_xlfn.XLOOKUP('Admin Input Uncertainty'!Q42,'Dev Likert Scale Possibilities'!$A$2:$A$7,'Dev Likert Scale Possibilities'!$B$2:$B$7)</f>
        <v>0</v>
      </c>
      <c r="R42" s="75">
        <f>_xlfn.XLOOKUP('Admin Input Uncertainty'!R42,'Dev Likert Scale Possibilities'!$A$2:$A$7,'Dev Likert Scale Possibilities'!$B$2:$B$7)</f>
        <v>0</v>
      </c>
      <c r="S42" s="75">
        <f>_xlfn.XLOOKUP('Admin Input Uncertainty'!S42,'Dev Likert Scale Possibilities'!$A$2:$A$7,'Dev Likert Scale Possibilities'!$B$2:$B$7)</f>
        <v>0</v>
      </c>
      <c r="T42" s="75">
        <f>_xlfn.XLOOKUP('Admin Input Uncertainty'!T42,'Dev Likert Scale Possibilities'!$A$2:$A$7,'Dev Likert Scale Possibilities'!$B$2:$B$7)</f>
        <v>0</v>
      </c>
      <c r="U42" s="75">
        <f>_xlfn.XLOOKUP('Admin Input Uncertainty'!U42,'Dev Likert Scale Possibilities'!$A$2:$A$7,'Dev Likert Scale Possibilities'!$B$2:$B$7)</f>
        <v>0</v>
      </c>
      <c r="V42" s="75">
        <f>_xlfn.XLOOKUP('Admin Input Uncertainty'!V42,'Dev Likert Scale Possibilities'!$A$2:$A$7,'Dev Likert Scale Possibilities'!$B$2:$B$7)</f>
        <v>0</v>
      </c>
      <c r="W42" s="75">
        <f>_xlfn.XLOOKUP('Admin Input Uncertainty'!W42,'Dev Likert Scale Possibilities'!$A$2:$A$7,'Dev Likert Scale Possibilities'!$B$2:$B$7)</f>
        <v>0</v>
      </c>
      <c r="X42" s="75">
        <f>_xlfn.XLOOKUP('Admin Input Uncertainty'!X42,'Dev Likert Scale Possibilities'!$A$2:$A$7,'Dev Likert Scale Possibilities'!$B$2:$B$7)</f>
        <v>0</v>
      </c>
      <c r="Y42" s="75">
        <f>_xlfn.XLOOKUP('Admin Input Uncertainty'!Y42,'Dev Likert Scale Possibilities'!$A$2:$A$7,'Dev Likert Scale Possibilities'!$B$2:$B$7)</f>
        <v>0</v>
      </c>
      <c r="Z42" s="75">
        <f>_xlfn.XLOOKUP('Admin Input Uncertainty'!Z42,'Dev Likert Scale Possibilities'!$A$2:$A$7,'Dev Likert Scale Possibilities'!$B$2:$B$7)</f>
        <v>0</v>
      </c>
      <c r="AA42" s="75">
        <f>_xlfn.XLOOKUP('Admin Input Uncertainty'!AA42,'Dev Likert Scale Possibilities'!$A$2:$A$7,'Dev Likert Scale Possibilities'!$B$2:$B$7)</f>
        <v>0</v>
      </c>
      <c r="AB42" s="75">
        <f>_xlfn.XLOOKUP('Admin Input Uncertainty'!AB42,'Dev Likert Scale Possibilities'!$A$2:$A$7,'Dev Likert Scale Possibilities'!$B$2:$B$7)</f>
        <v>0</v>
      </c>
      <c r="AC42" s="75">
        <f>_xlfn.XLOOKUP('Admin Input Uncertainty'!AC42,'Dev Likert Scale Possibilities'!$A$2:$A$7,'Dev Likert Scale Possibilities'!$B$2:$B$7)</f>
        <v>0</v>
      </c>
      <c r="AD42" s="75">
        <f>_xlfn.XLOOKUP('Admin Input Uncertainty'!AD42,'Dev Likert Scale Possibilities'!$A$2:$A$7,'Dev Likert Scale Possibilities'!$B$2:$B$7)</f>
        <v>0</v>
      </c>
      <c r="AE42" s="75">
        <f>_xlfn.XLOOKUP('Admin Input Uncertainty'!AE42,'Dev Likert Scale Possibilities'!$A$2:$A$7,'Dev Likert Scale Possibilities'!$B$2:$B$7)</f>
        <v>0</v>
      </c>
      <c r="AF42" s="75">
        <f>_xlfn.XLOOKUP('Admin Input Uncertainty'!AF42,'Dev Likert Scale Possibilities'!$A$2:$A$7,'Dev Likert Scale Possibilities'!$B$2:$B$7)</f>
        <v>0</v>
      </c>
      <c r="AG42" s="75">
        <f>_xlfn.XLOOKUP('Admin Input Uncertainty'!AG42,'Dev Likert Scale Possibilities'!$A$2:$A$7,'Dev Likert Scale Possibilities'!$B$2:$B$7)</f>
        <v>0</v>
      </c>
      <c r="AH42" s="75">
        <f>_xlfn.XLOOKUP('Admin Input Uncertainty'!AH42,'Dev Likert Scale Possibilities'!$A$2:$A$7,'Dev Likert Scale Possibilities'!$B$2:$B$7)</f>
        <v>0</v>
      </c>
      <c r="AI42" s="75">
        <f>_xlfn.XLOOKUP('Admin Input Uncertainty'!AI42,'Dev Likert Scale Possibilities'!$A$2:$A$7,'Dev Likert Scale Possibilities'!$B$2:$B$7)</f>
        <v>0</v>
      </c>
      <c r="AJ42" s="75">
        <f>_xlfn.XLOOKUP('Admin Input Uncertainty'!AJ42,'Dev Likert Scale Possibilities'!$A$2:$A$7,'Dev Likert Scale Possibilities'!$B$2:$B$7)</f>
        <v>0</v>
      </c>
      <c r="AK42" s="75">
        <f>_xlfn.XLOOKUP('Admin Input Uncertainty'!AK42,'Dev Likert Scale Possibilities'!$A$2:$A$7,'Dev Likert Scale Possibilities'!$B$2:$B$7)</f>
        <v>0</v>
      </c>
      <c r="AL42" s="75">
        <f>_xlfn.XLOOKUP('Admin Input Uncertainty'!AL42,'Dev Likert Scale Possibilities'!$A$2:$A$7,'Dev Likert Scale Possibilities'!$B$2:$B$7)</f>
        <v>0</v>
      </c>
      <c r="AM42" s="75">
        <f>_xlfn.XLOOKUP('Admin Input Uncertainty'!AM42,'Dev Likert Scale Possibilities'!$A$2:$A$7,'Dev Likert Scale Possibilities'!$B$2:$B$7)</f>
        <v>0</v>
      </c>
      <c r="AN42" s="75">
        <f>_xlfn.XLOOKUP('Admin Input Uncertainty'!AN42,'Dev Likert Scale Possibilities'!$A$2:$A$7,'Dev Likert Scale Possibilities'!$B$2:$B$7)</f>
        <v>0</v>
      </c>
      <c r="AO42" s="75">
        <f>_xlfn.XLOOKUP('Admin Input Uncertainty'!AO42,'Dev Likert Scale Possibilities'!$A$2:$A$7,'Dev Likert Scale Possibilities'!$B$2:$B$7)</f>
        <v>0</v>
      </c>
      <c r="AP42" s="75">
        <f>_xlfn.XLOOKUP('Admin Input Uncertainty'!AP42,'Dev Likert Scale Possibilities'!$A$2:$A$7,'Dev Likert Scale Possibilities'!$B$2:$B$7)</f>
        <v>0</v>
      </c>
    </row>
    <row r="43" spans="1:42" ht="15.6" thickTop="1" thickBot="1" x14ac:dyDescent="0.35">
      <c r="A43" s="23" t="str">
        <f>'Admin Input Uncertainty'!A43</f>
        <v>Question_42</v>
      </c>
      <c r="B43" s="23" t="str">
        <f>'Admin Input Uncertainty'!B43</f>
        <v>Question 42</v>
      </c>
      <c r="C43" s="75">
        <f>_xlfn.XLOOKUP('Admin Input Uncertainty'!C43,'Dev Likert Scale Possibilities'!$A$2:$A$7,'Dev Likert Scale Possibilities'!$B$2:$B$7)</f>
        <v>0</v>
      </c>
      <c r="D43" s="75">
        <f>_xlfn.XLOOKUP('Admin Input Uncertainty'!D43,'Dev Likert Scale Possibilities'!$A$2:$A$7,'Dev Likert Scale Possibilities'!$B$2:$B$7)</f>
        <v>0</v>
      </c>
      <c r="E43" s="75">
        <f>_xlfn.XLOOKUP('Admin Input Uncertainty'!E43,'Dev Likert Scale Possibilities'!$A$2:$A$7,'Dev Likert Scale Possibilities'!$B$2:$B$7)</f>
        <v>0</v>
      </c>
      <c r="F43" s="75">
        <f>_xlfn.XLOOKUP('Admin Input Uncertainty'!F43,'Dev Likert Scale Possibilities'!$A$2:$A$7,'Dev Likert Scale Possibilities'!$B$2:$B$7)</f>
        <v>0</v>
      </c>
      <c r="G43" s="75">
        <f>_xlfn.XLOOKUP('Admin Input Uncertainty'!G43,'Dev Likert Scale Possibilities'!$A$2:$A$7,'Dev Likert Scale Possibilities'!$B$2:$B$7)</f>
        <v>0</v>
      </c>
      <c r="H43" s="75">
        <f>_xlfn.XLOOKUP('Admin Input Uncertainty'!H43,'Dev Likert Scale Possibilities'!$A$2:$A$7,'Dev Likert Scale Possibilities'!$B$2:$B$7)</f>
        <v>0</v>
      </c>
      <c r="I43" s="75">
        <f>_xlfn.XLOOKUP('Admin Input Uncertainty'!I43,'Dev Likert Scale Possibilities'!$A$2:$A$7,'Dev Likert Scale Possibilities'!$B$2:$B$7)</f>
        <v>0</v>
      </c>
      <c r="J43" s="75">
        <f>_xlfn.XLOOKUP('Admin Input Uncertainty'!J43,'Dev Likert Scale Possibilities'!$A$2:$A$7,'Dev Likert Scale Possibilities'!$B$2:$B$7)</f>
        <v>0</v>
      </c>
      <c r="K43" s="75">
        <f>_xlfn.XLOOKUP('Admin Input Uncertainty'!K43,'Dev Likert Scale Possibilities'!$A$2:$A$7,'Dev Likert Scale Possibilities'!$B$2:$B$7)</f>
        <v>0</v>
      </c>
      <c r="L43" s="75">
        <f>_xlfn.XLOOKUP('Admin Input Uncertainty'!L43,'Dev Likert Scale Possibilities'!$A$2:$A$7,'Dev Likert Scale Possibilities'!$B$2:$B$7)</f>
        <v>0</v>
      </c>
      <c r="M43" s="75">
        <f>_xlfn.XLOOKUP('Admin Input Uncertainty'!M43,'Dev Likert Scale Possibilities'!$A$2:$A$7,'Dev Likert Scale Possibilities'!$B$2:$B$7)</f>
        <v>0</v>
      </c>
      <c r="N43" s="75">
        <f>_xlfn.XLOOKUP('Admin Input Uncertainty'!N43,'Dev Likert Scale Possibilities'!$A$2:$A$7,'Dev Likert Scale Possibilities'!$B$2:$B$7)</f>
        <v>0</v>
      </c>
      <c r="O43" s="75">
        <f>_xlfn.XLOOKUP('Admin Input Uncertainty'!O43,'Dev Likert Scale Possibilities'!$A$2:$A$7,'Dev Likert Scale Possibilities'!$B$2:$B$7)</f>
        <v>0</v>
      </c>
      <c r="P43" s="75">
        <f>_xlfn.XLOOKUP('Admin Input Uncertainty'!P43,'Dev Likert Scale Possibilities'!$A$2:$A$7,'Dev Likert Scale Possibilities'!$B$2:$B$7)</f>
        <v>0</v>
      </c>
      <c r="Q43" s="75">
        <f>_xlfn.XLOOKUP('Admin Input Uncertainty'!Q43,'Dev Likert Scale Possibilities'!$A$2:$A$7,'Dev Likert Scale Possibilities'!$B$2:$B$7)</f>
        <v>0</v>
      </c>
      <c r="R43" s="75">
        <f>_xlfn.XLOOKUP('Admin Input Uncertainty'!R43,'Dev Likert Scale Possibilities'!$A$2:$A$7,'Dev Likert Scale Possibilities'!$B$2:$B$7)</f>
        <v>0</v>
      </c>
      <c r="S43" s="75">
        <f>_xlfn.XLOOKUP('Admin Input Uncertainty'!S43,'Dev Likert Scale Possibilities'!$A$2:$A$7,'Dev Likert Scale Possibilities'!$B$2:$B$7)</f>
        <v>0</v>
      </c>
      <c r="T43" s="75">
        <f>_xlfn.XLOOKUP('Admin Input Uncertainty'!T43,'Dev Likert Scale Possibilities'!$A$2:$A$7,'Dev Likert Scale Possibilities'!$B$2:$B$7)</f>
        <v>0</v>
      </c>
      <c r="U43" s="75">
        <f>_xlfn.XLOOKUP('Admin Input Uncertainty'!U43,'Dev Likert Scale Possibilities'!$A$2:$A$7,'Dev Likert Scale Possibilities'!$B$2:$B$7)</f>
        <v>0</v>
      </c>
      <c r="V43" s="75">
        <f>_xlfn.XLOOKUP('Admin Input Uncertainty'!V43,'Dev Likert Scale Possibilities'!$A$2:$A$7,'Dev Likert Scale Possibilities'!$B$2:$B$7)</f>
        <v>0</v>
      </c>
      <c r="W43" s="75">
        <f>_xlfn.XLOOKUP('Admin Input Uncertainty'!W43,'Dev Likert Scale Possibilities'!$A$2:$A$7,'Dev Likert Scale Possibilities'!$B$2:$B$7)</f>
        <v>0</v>
      </c>
      <c r="X43" s="75">
        <f>_xlfn.XLOOKUP('Admin Input Uncertainty'!X43,'Dev Likert Scale Possibilities'!$A$2:$A$7,'Dev Likert Scale Possibilities'!$B$2:$B$7)</f>
        <v>0</v>
      </c>
      <c r="Y43" s="75">
        <f>_xlfn.XLOOKUP('Admin Input Uncertainty'!Y43,'Dev Likert Scale Possibilities'!$A$2:$A$7,'Dev Likert Scale Possibilities'!$B$2:$B$7)</f>
        <v>0</v>
      </c>
      <c r="Z43" s="75">
        <f>_xlfn.XLOOKUP('Admin Input Uncertainty'!Z43,'Dev Likert Scale Possibilities'!$A$2:$A$7,'Dev Likert Scale Possibilities'!$B$2:$B$7)</f>
        <v>0</v>
      </c>
      <c r="AA43" s="75">
        <f>_xlfn.XLOOKUP('Admin Input Uncertainty'!AA43,'Dev Likert Scale Possibilities'!$A$2:$A$7,'Dev Likert Scale Possibilities'!$B$2:$B$7)</f>
        <v>0</v>
      </c>
      <c r="AB43" s="75">
        <f>_xlfn.XLOOKUP('Admin Input Uncertainty'!AB43,'Dev Likert Scale Possibilities'!$A$2:$A$7,'Dev Likert Scale Possibilities'!$B$2:$B$7)</f>
        <v>0</v>
      </c>
      <c r="AC43" s="75">
        <f>_xlfn.XLOOKUP('Admin Input Uncertainty'!AC43,'Dev Likert Scale Possibilities'!$A$2:$A$7,'Dev Likert Scale Possibilities'!$B$2:$B$7)</f>
        <v>0</v>
      </c>
      <c r="AD43" s="75">
        <f>_xlfn.XLOOKUP('Admin Input Uncertainty'!AD43,'Dev Likert Scale Possibilities'!$A$2:$A$7,'Dev Likert Scale Possibilities'!$B$2:$B$7)</f>
        <v>0</v>
      </c>
      <c r="AE43" s="75">
        <f>_xlfn.XLOOKUP('Admin Input Uncertainty'!AE43,'Dev Likert Scale Possibilities'!$A$2:$A$7,'Dev Likert Scale Possibilities'!$B$2:$B$7)</f>
        <v>0</v>
      </c>
      <c r="AF43" s="75">
        <f>_xlfn.XLOOKUP('Admin Input Uncertainty'!AF43,'Dev Likert Scale Possibilities'!$A$2:$A$7,'Dev Likert Scale Possibilities'!$B$2:$B$7)</f>
        <v>0</v>
      </c>
      <c r="AG43" s="75">
        <f>_xlfn.XLOOKUP('Admin Input Uncertainty'!AG43,'Dev Likert Scale Possibilities'!$A$2:$A$7,'Dev Likert Scale Possibilities'!$B$2:$B$7)</f>
        <v>0</v>
      </c>
      <c r="AH43" s="75">
        <f>_xlfn.XLOOKUP('Admin Input Uncertainty'!AH43,'Dev Likert Scale Possibilities'!$A$2:$A$7,'Dev Likert Scale Possibilities'!$B$2:$B$7)</f>
        <v>0</v>
      </c>
      <c r="AI43" s="75">
        <f>_xlfn.XLOOKUP('Admin Input Uncertainty'!AI43,'Dev Likert Scale Possibilities'!$A$2:$A$7,'Dev Likert Scale Possibilities'!$B$2:$B$7)</f>
        <v>0</v>
      </c>
      <c r="AJ43" s="75">
        <f>_xlfn.XLOOKUP('Admin Input Uncertainty'!AJ43,'Dev Likert Scale Possibilities'!$A$2:$A$7,'Dev Likert Scale Possibilities'!$B$2:$B$7)</f>
        <v>0</v>
      </c>
      <c r="AK43" s="75">
        <f>_xlfn.XLOOKUP('Admin Input Uncertainty'!AK43,'Dev Likert Scale Possibilities'!$A$2:$A$7,'Dev Likert Scale Possibilities'!$B$2:$B$7)</f>
        <v>0</v>
      </c>
      <c r="AL43" s="75">
        <f>_xlfn.XLOOKUP('Admin Input Uncertainty'!AL43,'Dev Likert Scale Possibilities'!$A$2:$A$7,'Dev Likert Scale Possibilities'!$B$2:$B$7)</f>
        <v>0</v>
      </c>
      <c r="AM43" s="75">
        <f>_xlfn.XLOOKUP('Admin Input Uncertainty'!AM43,'Dev Likert Scale Possibilities'!$A$2:$A$7,'Dev Likert Scale Possibilities'!$B$2:$B$7)</f>
        <v>0</v>
      </c>
      <c r="AN43" s="75">
        <f>_xlfn.XLOOKUP('Admin Input Uncertainty'!AN43,'Dev Likert Scale Possibilities'!$A$2:$A$7,'Dev Likert Scale Possibilities'!$B$2:$B$7)</f>
        <v>0</v>
      </c>
      <c r="AO43" s="75">
        <f>_xlfn.XLOOKUP('Admin Input Uncertainty'!AO43,'Dev Likert Scale Possibilities'!$A$2:$A$7,'Dev Likert Scale Possibilities'!$B$2:$B$7)</f>
        <v>0</v>
      </c>
      <c r="AP43" s="75">
        <f>_xlfn.XLOOKUP('Admin Input Uncertainty'!AP43,'Dev Likert Scale Possibilities'!$A$2:$A$7,'Dev Likert Scale Possibilities'!$B$2:$B$7)</f>
        <v>0</v>
      </c>
    </row>
    <row r="44" spans="1:42" ht="15.6" thickTop="1" thickBot="1" x14ac:dyDescent="0.35">
      <c r="A44" s="23" t="str">
        <f>'Admin Input Uncertainty'!A44</f>
        <v>Question_43</v>
      </c>
      <c r="B44" s="23" t="str">
        <f>'Admin Input Uncertainty'!B44</f>
        <v>Question 43</v>
      </c>
      <c r="C44" s="75">
        <f>_xlfn.XLOOKUP('Admin Input Uncertainty'!C44,'Dev Likert Scale Possibilities'!$A$2:$A$7,'Dev Likert Scale Possibilities'!$B$2:$B$7)</f>
        <v>0</v>
      </c>
      <c r="D44" s="75">
        <f>_xlfn.XLOOKUP('Admin Input Uncertainty'!D44,'Dev Likert Scale Possibilities'!$A$2:$A$7,'Dev Likert Scale Possibilities'!$B$2:$B$7)</f>
        <v>0</v>
      </c>
      <c r="E44" s="75">
        <f>_xlfn.XLOOKUP('Admin Input Uncertainty'!E44,'Dev Likert Scale Possibilities'!$A$2:$A$7,'Dev Likert Scale Possibilities'!$B$2:$B$7)</f>
        <v>0</v>
      </c>
      <c r="F44" s="75">
        <f>_xlfn.XLOOKUP('Admin Input Uncertainty'!F44,'Dev Likert Scale Possibilities'!$A$2:$A$7,'Dev Likert Scale Possibilities'!$B$2:$B$7)</f>
        <v>0</v>
      </c>
      <c r="G44" s="75">
        <f>_xlfn.XLOOKUP('Admin Input Uncertainty'!G44,'Dev Likert Scale Possibilities'!$A$2:$A$7,'Dev Likert Scale Possibilities'!$B$2:$B$7)</f>
        <v>0</v>
      </c>
      <c r="H44" s="75">
        <f>_xlfn.XLOOKUP('Admin Input Uncertainty'!H44,'Dev Likert Scale Possibilities'!$A$2:$A$7,'Dev Likert Scale Possibilities'!$B$2:$B$7)</f>
        <v>0</v>
      </c>
      <c r="I44" s="75">
        <f>_xlfn.XLOOKUP('Admin Input Uncertainty'!I44,'Dev Likert Scale Possibilities'!$A$2:$A$7,'Dev Likert Scale Possibilities'!$B$2:$B$7)</f>
        <v>0</v>
      </c>
      <c r="J44" s="75">
        <f>_xlfn.XLOOKUP('Admin Input Uncertainty'!J44,'Dev Likert Scale Possibilities'!$A$2:$A$7,'Dev Likert Scale Possibilities'!$B$2:$B$7)</f>
        <v>0</v>
      </c>
      <c r="K44" s="75">
        <f>_xlfn.XLOOKUP('Admin Input Uncertainty'!K44,'Dev Likert Scale Possibilities'!$A$2:$A$7,'Dev Likert Scale Possibilities'!$B$2:$B$7)</f>
        <v>0</v>
      </c>
      <c r="L44" s="75">
        <f>_xlfn.XLOOKUP('Admin Input Uncertainty'!L44,'Dev Likert Scale Possibilities'!$A$2:$A$7,'Dev Likert Scale Possibilities'!$B$2:$B$7)</f>
        <v>0</v>
      </c>
      <c r="M44" s="75">
        <f>_xlfn.XLOOKUP('Admin Input Uncertainty'!M44,'Dev Likert Scale Possibilities'!$A$2:$A$7,'Dev Likert Scale Possibilities'!$B$2:$B$7)</f>
        <v>0</v>
      </c>
      <c r="N44" s="75">
        <f>_xlfn.XLOOKUP('Admin Input Uncertainty'!N44,'Dev Likert Scale Possibilities'!$A$2:$A$7,'Dev Likert Scale Possibilities'!$B$2:$B$7)</f>
        <v>0</v>
      </c>
      <c r="O44" s="75">
        <f>_xlfn.XLOOKUP('Admin Input Uncertainty'!O44,'Dev Likert Scale Possibilities'!$A$2:$A$7,'Dev Likert Scale Possibilities'!$B$2:$B$7)</f>
        <v>0</v>
      </c>
      <c r="P44" s="75">
        <f>_xlfn.XLOOKUP('Admin Input Uncertainty'!P44,'Dev Likert Scale Possibilities'!$A$2:$A$7,'Dev Likert Scale Possibilities'!$B$2:$B$7)</f>
        <v>0</v>
      </c>
      <c r="Q44" s="75">
        <f>_xlfn.XLOOKUP('Admin Input Uncertainty'!Q44,'Dev Likert Scale Possibilities'!$A$2:$A$7,'Dev Likert Scale Possibilities'!$B$2:$B$7)</f>
        <v>0</v>
      </c>
      <c r="R44" s="75">
        <f>_xlfn.XLOOKUP('Admin Input Uncertainty'!R44,'Dev Likert Scale Possibilities'!$A$2:$A$7,'Dev Likert Scale Possibilities'!$B$2:$B$7)</f>
        <v>0</v>
      </c>
      <c r="S44" s="75">
        <f>_xlfn.XLOOKUP('Admin Input Uncertainty'!S44,'Dev Likert Scale Possibilities'!$A$2:$A$7,'Dev Likert Scale Possibilities'!$B$2:$B$7)</f>
        <v>0</v>
      </c>
      <c r="T44" s="75">
        <f>_xlfn.XLOOKUP('Admin Input Uncertainty'!T44,'Dev Likert Scale Possibilities'!$A$2:$A$7,'Dev Likert Scale Possibilities'!$B$2:$B$7)</f>
        <v>0</v>
      </c>
      <c r="U44" s="75">
        <f>_xlfn.XLOOKUP('Admin Input Uncertainty'!U44,'Dev Likert Scale Possibilities'!$A$2:$A$7,'Dev Likert Scale Possibilities'!$B$2:$B$7)</f>
        <v>0</v>
      </c>
      <c r="V44" s="75">
        <f>_xlfn.XLOOKUP('Admin Input Uncertainty'!V44,'Dev Likert Scale Possibilities'!$A$2:$A$7,'Dev Likert Scale Possibilities'!$B$2:$B$7)</f>
        <v>0</v>
      </c>
      <c r="W44" s="75">
        <f>_xlfn.XLOOKUP('Admin Input Uncertainty'!W44,'Dev Likert Scale Possibilities'!$A$2:$A$7,'Dev Likert Scale Possibilities'!$B$2:$B$7)</f>
        <v>0</v>
      </c>
      <c r="X44" s="75">
        <f>_xlfn.XLOOKUP('Admin Input Uncertainty'!X44,'Dev Likert Scale Possibilities'!$A$2:$A$7,'Dev Likert Scale Possibilities'!$B$2:$B$7)</f>
        <v>0</v>
      </c>
      <c r="Y44" s="75">
        <f>_xlfn.XLOOKUP('Admin Input Uncertainty'!Y44,'Dev Likert Scale Possibilities'!$A$2:$A$7,'Dev Likert Scale Possibilities'!$B$2:$B$7)</f>
        <v>0</v>
      </c>
      <c r="Z44" s="75">
        <f>_xlfn.XLOOKUP('Admin Input Uncertainty'!Z44,'Dev Likert Scale Possibilities'!$A$2:$A$7,'Dev Likert Scale Possibilities'!$B$2:$B$7)</f>
        <v>0</v>
      </c>
      <c r="AA44" s="75">
        <f>_xlfn.XLOOKUP('Admin Input Uncertainty'!AA44,'Dev Likert Scale Possibilities'!$A$2:$A$7,'Dev Likert Scale Possibilities'!$B$2:$B$7)</f>
        <v>0</v>
      </c>
      <c r="AB44" s="75">
        <f>_xlfn.XLOOKUP('Admin Input Uncertainty'!AB44,'Dev Likert Scale Possibilities'!$A$2:$A$7,'Dev Likert Scale Possibilities'!$B$2:$B$7)</f>
        <v>0</v>
      </c>
      <c r="AC44" s="75">
        <f>_xlfn.XLOOKUP('Admin Input Uncertainty'!AC44,'Dev Likert Scale Possibilities'!$A$2:$A$7,'Dev Likert Scale Possibilities'!$B$2:$B$7)</f>
        <v>0</v>
      </c>
      <c r="AD44" s="75">
        <f>_xlfn.XLOOKUP('Admin Input Uncertainty'!AD44,'Dev Likert Scale Possibilities'!$A$2:$A$7,'Dev Likert Scale Possibilities'!$B$2:$B$7)</f>
        <v>0</v>
      </c>
      <c r="AE44" s="75">
        <f>_xlfn.XLOOKUP('Admin Input Uncertainty'!AE44,'Dev Likert Scale Possibilities'!$A$2:$A$7,'Dev Likert Scale Possibilities'!$B$2:$B$7)</f>
        <v>0</v>
      </c>
      <c r="AF44" s="75">
        <f>_xlfn.XLOOKUP('Admin Input Uncertainty'!AF44,'Dev Likert Scale Possibilities'!$A$2:$A$7,'Dev Likert Scale Possibilities'!$B$2:$B$7)</f>
        <v>0</v>
      </c>
      <c r="AG44" s="75">
        <f>_xlfn.XLOOKUP('Admin Input Uncertainty'!AG44,'Dev Likert Scale Possibilities'!$A$2:$A$7,'Dev Likert Scale Possibilities'!$B$2:$B$7)</f>
        <v>0</v>
      </c>
      <c r="AH44" s="75">
        <f>_xlfn.XLOOKUP('Admin Input Uncertainty'!AH44,'Dev Likert Scale Possibilities'!$A$2:$A$7,'Dev Likert Scale Possibilities'!$B$2:$B$7)</f>
        <v>0</v>
      </c>
      <c r="AI44" s="75">
        <f>_xlfn.XLOOKUP('Admin Input Uncertainty'!AI44,'Dev Likert Scale Possibilities'!$A$2:$A$7,'Dev Likert Scale Possibilities'!$B$2:$B$7)</f>
        <v>0</v>
      </c>
      <c r="AJ44" s="75">
        <f>_xlfn.XLOOKUP('Admin Input Uncertainty'!AJ44,'Dev Likert Scale Possibilities'!$A$2:$A$7,'Dev Likert Scale Possibilities'!$B$2:$B$7)</f>
        <v>0</v>
      </c>
      <c r="AK44" s="75">
        <f>_xlfn.XLOOKUP('Admin Input Uncertainty'!AK44,'Dev Likert Scale Possibilities'!$A$2:$A$7,'Dev Likert Scale Possibilities'!$B$2:$B$7)</f>
        <v>0</v>
      </c>
      <c r="AL44" s="75">
        <f>_xlfn.XLOOKUP('Admin Input Uncertainty'!AL44,'Dev Likert Scale Possibilities'!$A$2:$A$7,'Dev Likert Scale Possibilities'!$B$2:$B$7)</f>
        <v>0</v>
      </c>
      <c r="AM44" s="75">
        <f>_xlfn.XLOOKUP('Admin Input Uncertainty'!AM44,'Dev Likert Scale Possibilities'!$A$2:$A$7,'Dev Likert Scale Possibilities'!$B$2:$B$7)</f>
        <v>0</v>
      </c>
      <c r="AN44" s="75">
        <f>_xlfn.XLOOKUP('Admin Input Uncertainty'!AN44,'Dev Likert Scale Possibilities'!$A$2:$A$7,'Dev Likert Scale Possibilities'!$B$2:$B$7)</f>
        <v>0</v>
      </c>
      <c r="AO44" s="75">
        <f>_xlfn.XLOOKUP('Admin Input Uncertainty'!AO44,'Dev Likert Scale Possibilities'!$A$2:$A$7,'Dev Likert Scale Possibilities'!$B$2:$B$7)</f>
        <v>0</v>
      </c>
      <c r="AP44" s="75">
        <f>_xlfn.XLOOKUP('Admin Input Uncertainty'!AP44,'Dev Likert Scale Possibilities'!$A$2:$A$7,'Dev Likert Scale Possibilities'!$B$2:$B$7)</f>
        <v>0</v>
      </c>
    </row>
    <row r="45" spans="1:42" ht="15.6" thickTop="1" thickBot="1" x14ac:dyDescent="0.35">
      <c r="A45" s="23" t="str">
        <f>'Admin Input Uncertainty'!A45</f>
        <v>Question_44</v>
      </c>
      <c r="B45" s="23" t="str">
        <f>'Admin Input Uncertainty'!B45</f>
        <v>Question 44</v>
      </c>
      <c r="C45" s="75">
        <f>_xlfn.XLOOKUP('Admin Input Uncertainty'!C45,'Dev Likert Scale Possibilities'!$A$2:$A$7,'Dev Likert Scale Possibilities'!$B$2:$B$7)</f>
        <v>0</v>
      </c>
      <c r="D45" s="75">
        <f>_xlfn.XLOOKUP('Admin Input Uncertainty'!D45,'Dev Likert Scale Possibilities'!$A$2:$A$7,'Dev Likert Scale Possibilities'!$B$2:$B$7)</f>
        <v>0</v>
      </c>
      <c r="E45" s="75">
        <f>_xlfn.XLOOKUP('Admin Input Uncertainty'!E45,'Dev Likert Scale Possibilities'!$A$2:$A$7,'Dev Likert Scale Possibilities'!$B$2:$B$7)</f>
        <v>0</v>
      </c>
      <c r="F45" s="75">
        <f>_xlfn.XLOOKUP('Admin Input Uncertainty'!F45,'Dev Likert Scale Possibilities'!$A$2:$A$7,'Dev Likert Scale Possibilities'!$B$2:$B$7)</f>
        <v>0</v>
      </c>
      <c r="G45" s="75">
        <f>_xlfn.XLOOKUP('Admin Input Uncertainty'!G45,'Dev Likert Scale Possibilities'!$A$2:$A$7,'Dev Likert Scale Possibilities'!$B$2:$B$7)</f>
        <v>0</v>
      </c>
      <c r="H45" s="75">
        <f>_xlfn.XLOOKUP('Admin Input Uncertainty'!H45,'Dev Likert Scale Possibilities'!$A$2:$A$7,'Dev Likert Scale Possibilities'!$B$2:$B$7)</f>
        <v>0</v>
      </c>
      <c r="I45" s="75">
        <f>_xlfn.XLOOKUP('Admin Input Uncertainty'!I45,'Dev Likert Scale Possibilities'!$A$2:$A$7,'Dev Likert Scale Possibilities'!$B$2:$B$7)</f>
        <v>0</v>
      </c>
      <c r="J45" s="75">
        <f>_xlfn.XLOOKUP('Admin Input Uncertainty'!J45,'Dev Likert Scale Possibilities'!$A$2:$A$7,'Dev Likert Scale Possibilities'!$B$2:$B$7)</f>
        <v>0</v>
      </c>
      <c r="K45" s="75">
        <f>_xlfn.XLOOKUP('Admin Input Uncertainty'!K45,'Dev Likert Scale Possibilities'!$A$2:$A$7,'Dev Likert Scale Possibilities'!$B$2:$B$7)</f>
        <v>0</v>
      </c>
      <c r="L45" s="75">
        <f>_xlfn.XLOOKUP('Admin Input Uncertainty'!L45,'Dev Likert Scale Possibilities'!$A$2:$A$7,'Dev Likert Scale Possibilities'!$B$2:$B$7)</f>
        <v>0</v>
      </c>
      <c r="M45" s="75">
        <f>_xlfn.XLOOKUP('Admin Input Uncertainty'!M45,'Dev Likert Scale Possibilities'!$A$2:$A$7,'Dev Likert Scale Possibilities'!$B$2:$B$7)</f>
        <v>0</v>
      </c>
      <c r="N45" s="75">
        <f>_xlfn.XLOOKUP('Admin Input Uncertainty'!N45,'Dev Likert Scale Possibilities'!$A$2:$A$7,'Dev Likert Scale Possibilities'!$B$2:$B$7)</f>
        <v>0</v>
      </c>
      <c r="O45" s="75">
        <f>_xlfn.XLOOKUP('Admin Input Uncertainty'!O45,'Dev Likert Scale Possibilities'!$A$2:$A$7,'Dev Likert Scale Possibilities'!$B$2:$B$7)</f>
        <v>0</v>
      </c>
      <c r="P45" s="75">
        <f>_xlfn.XLOOKUP('Admin Input Uncertainty'!P45,'Dev Likert Scale Possibilities'!$A$2:$A$7,'Dev Likert Scale Possibilities'!$B$2:$B$7)</f>
        <v>0</v>
      </c>
      <c r="Q45" s="75">
        <f>_xlfn.XLOOKUP('Admin Input Uncertainty'!Q45,'Dev Likert Scale Possibilities'!$A$2:$A$7,'Dev Likert Scale Possibilities'!$B$2:$B$7)</f>
        <v>0</v>
      </c>
      <c r="R45" s="75">
        <f>_xlfn.XLOOKUP('Admin Input Uncertainty'!R45,'Dev Likert Scale Possibilities'!$A$2:$A$7,'Dev Likert Scale Possibilities'!$B$2:$B$7)</f>
        <v>0</v>
      </c>
      <c r="S45" s="75">
        <f>_xlfn.XLOOKUP('Admin Input Uncertainty'!S45,'Dev Likert Scale Possibilities'!$A$2:$A$7,'Dev Likert Scale Possibilities'!$B$2:$B$7)</f>
        <v>0</v>
      </c>
      <c r="T45" s="75">
        <f>_xlfn.XLOOKUP('Admin Input Uncertainty'!T45,'Dev Likert Scale Possibilities'!$A$2:$A$7,'Dev Likert Scale Possibilities'!$B$2:$B$7)</f>
        <v>0</v>
      </c>
      <c r="U45" s="75">
        <f>_xlfn.XLOOKUP('Admin Input Uncertainty'!U45,'Dev Likert Scale Possibilities'!$A$2:$A$7,'Dev Likert Scale Possibilities'!$B$2:$B$7)</f>
        <v>0</v>
      </c>
      <c r="V45" s="75">
        <f>_xlfn.XLOOKUP('Admin Input Uncertainty'!V45,'Dev Likert Scale Possibilities'!$A$2:$A$7,'Dev Likert Scale Possibilities'!$B$2:$B$7)</f>
        <v>0</v>
      </c>
      <c r="W45" s="75">
        <f>_xlfn.XLOOKUP('Admin Input Uncertainty'!W45,'Dev Likert Scale Possibilities'!$A$2:$A$7,'Dev Likert Scale Possibilities'!$B$2:$B$7)</f>
        <v>0</v>
      </c>
      <c r="X45" s="75">
        <f>_xlfn.XLOOKUP('Admin Input Uncertainty'!X45,'Dev Likert Scale Possibilities'!$A$2:$A$7,'Dev Likert Scale Possibilities'!$B$2:$B$7)</f>
        <v>0</v>
      </c>
      <c r="Y45" s="75">
        <f>_xlfn.XLOOKUP('Admin Input Uncertainty'!Y45,'Dev Likert Scale Possibilities'!$A$2:$A$7,'Dev Likert Scale Possibilities'!$B$2:$B$7)</f>
        <v>0</v>
      </c>
      <c r="Z45" s="75">
        <f>_xlfn.XLOOKUP('Admin Input Uncertainty'!Z45,'Dev Likert Scale Possibilities'!$A$2:$A$7,'Dev Likert Scale Possibilities'!$B$2:$B$7)</f>
        <v>0</v>
      </c>
      <c r="AA45" s="75">
        <f>_xlfn.XLOOKUP('Admin Input Uncertainty'!AA45,'Dev Likert Scale Possibilities'!$A$2:$A$7,'Dev Likert Scale Possibilities'!$B$2:$B$7)</f>
        <v>0</v>
      </c>
      <c r="AB45" s="75">
        <f>_xlfn.XLOOKUP('Admin Input Uncertainty'!AB45,'Dev Likert Scale Possibilities'!$A$2:$A$7,'Dev Likert Scale Possibilities'!$B$2:$B$7)</f>
        <v>0</v>
      </c>
      <c r="AC45" s="75">
        <f>_xlfn.XLOOKUP('Admin Input Uncertainty'!AC45,'Dev Likert Scale Possibilities'!$A$2:$A$7,'Dev Likert Scale Possibilities'!$B$2:$B$7)</f>
        <v>0</v>
      </c>
      <c r="AD45" s="75">
        <f>_xlfn.XLOOKUP('Admin Input Uncertainty'!AD45,'Dev Likert Scale Possibilities'!$A$2:$A$7,'Dev Likert Scale Possibilities'!$B$2:$B$7)</f>
        <v>0</v>
      </c>
      <c r="AE45" s="75">
        <f>_xlfn.XLOOKUP('Admin Input Uncertainty'!AE45,'Dev Likert Scale Possibilities'!$A$2:$A$7,'Dev Likert Scale Possibilities'!$B$2:$B$7)</f>
        <v>0</v>
      </c>
      <c r="AF45" s="75">
        <f>_xlfn.XLOOKUP('Admin Input Uncertainty'!AF45,'Dev Likert Scale Possibilities'!$A$2:$A$7,'Dev Likert Scale Possibilities'!$B$2:$B$7)</f>
        <v>0</v>
      </c>
      <c r="AG45" s="75">
        <f>_xlfn.XLOOKUP('Admin Input Uncertainty'!AG45,'Dev Likert Scale Possibilities'!$A$2:$A$7,'Dev Likert Scale Possibilities'!$B$2:$B$7)</f>
        <v>0</v>
      </c>
      <c r="AH45" s="75">
        <f>_xlfn.XLOOKUP('Admin Input Uncertainty'!AH45,'Dev Likert Scale Possibilities'!$A$2:$A$7,'Dev Likert Scale Possibilities'!$B$2:$B$7)</f>
        <v>0</v>
      </c>
      <c r="AI45" s="75">
        <f>_xlfn.XLOOKUP('Admin Input Uncertainty'!AI45,'Dev Likert Scale Possibilities'!$A$2:$A$7,'Dev Likert Scale Possibilities'!$B$2:$B$7)</f>
        <v>0</v>
      </c>
      <c r="AJ45" s="75">
        <f>_xlfn.XLOOKUP('Admin Input Uncertainty'!AJ45,'Dev Likert Scale Possibilities'!$A$2:$A$7,'Dev Likert Scale Possibilities'!$B$2:$B$7)</f>
        <v>0</v>
      </c>
      <c r="AK45" s="75">
        <f>_xlfn.XLOOKUP('Admin Input Uncertainty'!AK45,'Dev Likert Scale Possibilities'!$A$2:$A$7,'Dev Likert Scale Possibilities'!$B$2:$B$7)</f>
        <v>0</v>
      </c>
      <c r="AL45" s="75">
        <f>_xlfn.XLOOKUP('Admin Input Uncertainty'!AL45,'Dev Likert Scale Possibilities'!$A$2:$A$7,'Dev Likert Scale Possibilities'!$B$2:$B$7)</f>
        <v>0</v>
      </c>
      <c r="AM45" s="75">
        <f>_xlfn.XLOOKUP('Admin Input Uncertainty'!AM45,'Dev Likert Scale Possibilities'!$A$2:$A$7,'Dev Likert Scale Possibilities'!$B$2:$B$7)</f>
        <v>0</v>
      </c>
      <c r="AN45" s="75">
        <f>_xlfn.XLOOKUP('Admin Input Uncertainty'!AN45,'Dev Likert Scale Possibilities'!$A$2:$A$7,'Dev Likert Scale Possibilities'!$B$2:$B$7)</f>
        <v>0</v>
      </c>
      <c r="AO45" s="75">
        <f>_xlfn.XLOOKUP('Admin Input Uncertainty'!AO45,'Dev Likert Scale Possibilities'!$A$2:$A$7,'Dev Likert Scale Possibilities'!$B$2:$B$7)</f>
        <v>0</v>
      </c>
      <c r="AP45" s="75">
        <f>_xlfn.XLOOKUP('Admin Input Uncertainty'!AP45,'Dev Likert Scale Possibilities'!$A$2:$A$7,'Dev Likert Scale Possibilities'!$B$2:$B$7)</f>
        <v>0</v>
      </c>
    </row>
    <row r="46" spans="1:42" ht="15.6" thickTop="1" thickBot="1" x14ac:dyDescent="0.35">
      <c r="A46" s="23" t="str">
        <f>'Admin Input Uncertainty'!A46</f>
        <v>Question_45</v>
      </c>
      <c r="B46" s="23" t="str">
        <f>'Admin Input Uncertainty'!B46</f>
        <v>Question 45</v>
      </c>
      <c r="C46" s="75">
        <f>_xlfn.XLOOKUP('Admin Input Uncertainty'!C46,'Dev Likert Scale Possibilities'!$A$2:$A$7,'Dev Likert Scale Possibilities'!$B$2:$B$7)</f>
        <v>0</v>
      </c>
      <c r="D46" s="75">
        <f>_xlfn.XLOOKUP('Admin Input Uncertainty'!D46,'Dev Likert Scale Possibilities'!$A$2:$A$7,'Dev Likert Scale Possibilities'!$B$2:$B$7)</f>
        <v>0</v>
      </c>
      <c r="E46" s="75">
        <f>_xlfn.XLOOKUP('Admin Input Uncertainty'!E46,'Dev Likert Scale Possibilities'!$A$2:$A$7,'Dev Likert Scale Possibilities'!$B$2:$B$7)</f>
        <v>0</v>
      </c>
      <c r="F46" s="75">
        <f>_xlfn.XLOOKUP('Admin Input Uncertainty'!F46,'Dev Likert Scale Possibilities'!$A$2:$A$7,'Dev Likert Scale Possibilities'!$B$2:$B$7)</f>
        <v>0</v>
      </c>
      <c r="G46" s="75">
        <f>_xlfn.XLOOKUP('Admin Input Uncertainty'!G46,'Dev Likert Scale Possibilities'!$A$2:$A$7,'Dev Likert Scale Possibilities'!$B$2:$B$7)</f>
        <v>0</v>
      </c>
      <c r="H46" s="75">
        <f>_xlfn.XLOOKUP('Admin Input Uncertainty'!H46,'Dev Likert Scale Possibilities'!$A$2:$A$7,'Dev Likert Scale Possibilities'!$B$2:$B$7)</f>
        <v>0</v>
      </c>
      <c r="I46" s="75">
        <f>_xlfn.XLOOKUP('Admin Input Uncertainty'!I46,'Dev Likert Scale Possibilities'!$A$2:$A$7,'Dev Likert Scale Possibilities'!$B$2:$B$7)</f>
        <v>0</v>
      </c>
      <c r="J46" s="75">
        <f>_xlfn.XLOOKUP('Admin Input Uncertainty'!J46,'Dev Likert Scale Possibilities'!$A$2:$A$7,'Dev Likert Scale Possibilities'!$B$2:$B$7)</f>
        <v>0</v>
      </c>
      <c r="K46" s="75">
        <f>_xlfn.XLOOKUP('Admin Input Uncertainty'!K46,'Dev Likert Scale Possibilities'!$A$2:$A$7,'Dev Likert Scale Possibilities'!$B$2:$B$7)</f>
        <v>0</v>
      </c>
      <c r="L46" s="75">
        <f>_xlfn.XLOOKUP('Admin Input Uncertainty'!L46,'Dev Likert Scale Possibilities'!$A$2:$A$7,'Dev Likert Scale Possibilities'!$B$2:$B$7)</f>
        <v>0</v>
      </c>
      <c r="M46" s="75">
        <f>_xlfn.XLOOKUP('Admin Input Uncertainty'!M46,'Dev Likert Scale Possibilities'!$A$2:$A$7,'Dev Likert Scale Possibilities'!$B$2:$B$7)</f>
        <v>0</v>
      </c>
      <c r="N46" s="75">
        <f>_xlfn.XLOOKUP('Admin Input Uncertainty'!N46,'Dev Likert Scale Possibilities'!$A$2:$A$7,'Dev Likert Scale Possibilities'!$B$2:$B$7)</f>
        <v>0</v>
      </c>
      <c r="O46" s="75">
        <f>_xlfn.XLOOKUP('Admin Input Uncertainty'!O46,'Dev Likert Scale Possibilities'!$A$2:$A$7,'Dev Likert Scale Possibilities'!$B$2:$B$7)</f>
        <v>0</v>
      </c>
      <c r="P46" s="75">
        <f>_xlfn.XLOOKUP('Admin Input Uncertainty'!P46,'Dev Likert Scale Possibilities'!$A$2:$A$7,'Dev Likert Scale Possibilities'!$B$2:$B$7)</f>
        <v>0</v>
      </c>
      <c r="Q46" s="75">
        <f>_xlfn.XLOOKUP('Admin Input Uncertainty'!Q46,'Dev Likert Scale Possibilities'!$A$2:$A$7,'Dev Likert Scale Possibilities'!$B$2:$B$7)</f>
        <v>0</v>
      </c>
      <c r="R46" s="75">
        <f>_xlfn.XLOOKUP('Admin Input Uncertainty'!R46,'Dev Likert Scale Possibilities'!$A$2:$A$7,'Dev Likert Scale Possibilities'!$B$2:$B$7)</f>
        <v>0</v>
      </c>
      <c r="S46" s="75">
        <f>_xlfn.XLOOKUP('Admin Input Uncertainty'!S46,'Dev Likert Scale Possibilities'!$A$2:$A$7,'Dev Likert Scale Possibilities'!$B$2:$B$7)</f>
        <v>0</v>
      </c>
      <c r="T46" s="75">
        <f>_xlfn.XLOOKUP('Admin Input Uncertainty'!T46,'Dev Likert Scale Possibilities'!$A$2:$A$7,'Dev Likert Scale Possibilities'!$B$2:$B$7)</f>
        <v>0</v>
      </c>
      <c r="U46" s="75">
        <f>_xlfn.XLOOKUP('Admin Input Uncertainty'!U46,'Dev Likert Scale Possibilities'!$A$2:$A$7,'Dev Likert Scale Possibilities'!$B$2:$B$7)</f>
        <v>0</v>
      </c>
      <c r="V46" s="75">
        <f>_xlfn.XLOOKUP('Admin Input Uncertainty'!V46,'Dev Likert Scale Possibilities'!$A$2:$A$7,'Dev Likert Scale Possibilities'!$B$2:$B$7)</f>
        <v>0</v>
      </c>
      <c r="W46" s="75">
        <f>_xlfn.XLOOKUP('Admin Input Uncertainty'!W46,'Dev Likert Scale Possibilities'!$A$2:$A$7,'Dev Likert Scale Possibilities'!$B$2:$B$7)</f>
        <v>0</v>
      </c>
      <c r="X46" s="75">
        <f>_xlfn.XLOOKUP('Admin Input Uncertainty'!X46,'Dev Likert Scale Possibilities'!$A$2:$A$7,'Dev Likert Scale Possibilities'!$B$2:$B$7)</f>
        <v>0</v>
      </c>
      <c r="Y46" s="75">
        <f>_xlfn.XLOOKUP('Admin Input Uncertainty'!Y46,'Dev Likert Scale Possibilities'!$A$2:$A$7,'Dev Likert Scale Possibilities'!$B$2:$B$7)</f>
        <v>0</v>
      </c>
      <c r="Z46" s="75">
        <f>_xlfn.XLOOKUP('Admin Input Uncertainty'!Z46,'Dev Likert Scale Possibilities'!$A$2:$A$7,'Dev Likert Scale Possibilities'!$B$2:$B$7)</f>
        <v>0</v>
      </c>
      <c r="AA46" s="75">
        <f>_xlfn.XLOOKUP('Admin Input Uncertainty'!AA46,'Dev Likert Scale Possibilities'!$A$2:$A$7,'Dev Likert Scale Possibilities'!$B$2:$B$7)</f>
        <v>0</v>
      </c>
      <c r="AB46" s="75">
        <f>_xlfn.XLOOKUP('Admin Input Uncertainty'!AB46,'Dev Likert Scale Possibilities'!$A$2:$A$7,'Dev Likert Scale Possibilities'!$B$2:$B$7)</f>
        <v>0</v>
      </c>
      <c r="AC46" s="75">
        <f>_xlfn.XLOOKUP('Admin Input Uncertainty'!AC46,'Dev Likert Scale Possibilities'!$A$2:$A$7,'Dev Likert Scale Possibilities'!$B$2:$B$7)</f>
        <v>0</v>
      </c>
      <c r="AD46" s="75">
        <f>_xlfn.XLOOKUP('Admin Input Uncertainty'!AD46,'Dev Likert Scale Possibilities'!$A$2:$A$7,'Dev Likert Scale Possibilities'!$B$2:$B$7)</f>
        <v>0</v>
      </c>
      <c r="AE46" s="75">
        <f>_xlfn.XLOOKUP('Admin Input Uncertainty'!AE46,'Dev Likert Scale Possibilities'!$A$2:$A$7,'Dev Likert Scale Possibilities'!$B$2:$B$7)</f>
        <v>0</v>
      </c>
      <c r="AF46" s="75">
        <f>_xlfn.XLOOKUP('Admin Input Uncertainty'!AF46,'Dev Likert Scale Possibilities'!$A$2:$A$7,'Dev Likert Scale Possibilities'!$B$2:$B$7)</f>
        <v>0</v>
      </c>
      <c r="AG46" s="75">
        <f>_xlfn.XLOOKUP('Admin Input Uncertainty'!AG46,'Dev Likert Scale Possibilities'!$A$2:$A$7,'Dev Likert Scale Possibilities'!$B$2:$B$7)</f>
        <v>0</v>
      </c>
      <c r="AH46" s="75">
        <f>_xlfn.XLOOKUP('Admin Input Uncertainty'!AH46,'Dev Likert Scale Possibilities'!$A$2:$A$7,'Dev Likert Scale Possibilities'!$B$2:$B$7)</f>
        <v>0</v>
      </c>
      <c r="AI46" s="75">
        <f>_xlfn.XLOOKUP('Admin Input Uncertainty'!AI46,'Dev Likert Scale Possibilities'!$A$2:$A$7,'Dev Likert Scale Possibilities'!$B$2:$B$7)</f>
        <v>0</v>
      </c>
      <c r="AJ46" s="75">
        <f>_xlfn.XLOOKUP('Admin Input Uncertainty'!AJ46,'Dev Likert Scale Possibilities'!$A$2:$A$7,'Dev Likert Scale Possibilities'!$B$2:$B$7)</f>
        <v>0</v>
      </c>
      <c r="AK46" s="75">
        <f>_xlfn.XLOOKUP('Admin Input Uncertainty'!AK46,'Dev Likert Scale Possibilities'!$A$2:$A$7,'Dev Likert Scale Possibilities'!$B$2:$B$7)</f>
        <v>0</v>
      </c>
      <c r="AL46" s="75">
        <f>_xlfn.XLOOKUP('Admin Input Uncertainty'!AL46,'Dev Likert Scale Possibilities'!$A$2:$A$7,'Dev Likert Scale Possibilities'!$B$2:$B$7)</f>
        <v>0</v>
      </c>
      <c r="AM46" s="75">
        <f>_xlfn.XLOOKUP('Admin Input Uncertainty'!AM46,'Dev Likert Scale Possibilities'!$A$2:$A$7,'Dev Likert Scale Possibilities'!$B$2:$B$7)</f>
        <v>0</v>
      </c>
      <c r="AN46" s="75">
        <f>_xlfn.XLOOKUP('Admin Input Uncertainty'!AN46,'Dev Likert Scale Possibilities'!$A$2:$A$7,'Dev Likert Scale Possibilities'!$B$2:$B$7)</f>
        <v>0</v>
      </c>
      <c r="AO46" s="75">
        <f>_xlfn.XLOOKUP('Admin Input Uncertainty'!AO46,'Dev Likert Scale Possibilities'!$A$2:$A$7,'Dev Likert Scale Possibilities'!$B$2:$B$7)</f>
        <v>0</v>
      </c>
      <c r="AP46" s="75">
        <f>_xlfn.XLOOKUP('Admin Input Uncertainty'!AP46,'Dev Likert Scale Possibilities'!$A$2:$A$7,'Dev Likert Scale Possibilities'!$B$2:$B$7)</f>
        <v>0</v>
      </c>
    </row>
    <row r="47" spans="1:42" ht="15.6" thickTop="1" thickBot="1" x14ac:dyDescent="0.35">
      <c r="A47" s="23" t="str">
        <f>'Admin Input Uncertainty'!A47</f>
        <v>Question_46</v>
      </c>
      <c r="B47" s="23" t="str">
        <f>'Admin Input Uncertainty'!B47</f>
        <v>Question 46</v>
      </c>
      <c r="C47" s="75">
        <f>_xlfn.XLOOKUP('Admin Input Uncertainty'!C47,'Dev Likert Scale Possibilities'!$A$2:$A$7,'Dev Likert Scale Possibilities'!$B$2:$B$7)</f>
        <v>0</v>
      </c>
      <c r="D47" s="75">
        <f>_xlfn.XLOOKUP('Admin Input Uncertainty'!D47,'Dev Likert Scale Possibilities'!$A$2:$A$7,'Dev Likert Scale Possibilities'!$B$2:$B$7)</f>
        <v>0</v>
      </c>
      <c r="E47" s="75">
        <f>_xlfn.XLOOKUP('Admin Input Uncertainty'!E47,'Dev Likert Scale Possibilities'!$A$2:$A$7,'Dev Likert Scale Possibilities'!$B$2:$B$7)</f>
        <v>0</v>
      </c>
      <c r="F47" s="75">
        <f>_xlfn.XLOOKUP('Admin Input Uncertainty'!F47,'Dev Likert Scale Possibilities'!$A$2:$A$7,'Dev Likert Scale Possibilities'!$B$2:$B$7)</f>
        <v>0</v>
      </c>
      <c r="G47" s="75">
        <f>_xlfn.XLOOKUP('Admin Input Uncertainty'!G47,'Dev Likert Scale Possibilities'!$A$2:$A$7,'Dev Likert Scale Possibilities'!$B$2:$B$7)</f>
        <v>0</v>
      </c>
      <c r="H47" s="75">
        <f>_xlfn.XLOOKUP('Admin Input Uncertainty'!H47,'Dev Likert Scale Possibilities'!$A$2:$A$7,'Dev Likert Scale Possibilities'!$B$2:$B$7)</f>
        <v>0</v>
      </c>
      <c r="I47" s="75">
        <f>_xlfn.XLOOKUP('Admin Input Uncertainty'!I47,'Dev Likert Scale Possibilities'!$A$2:$A$7,'Dev Likert Scale Possibilities'!$B$2:$B$7)</f>
        <v>0</v>
      </c>
      <c r="J47" s="75">
        <f>_xlfn.XLOOKUP('Admin Input Uncertainty'!J47,'Dev Likert Scale Possibilities'!$A$2:$A$7,'Dev Likert Scale Possibilities'!$B$2:$B$7)</f>
        <v>0</v>
      </c>
      <c r="K47" s="75">
        <f>_xlfn.XLOOKUP('Admin Input Uncertainty'!K47,'Dev Likert Scale Possibilities'!$A$2:$A$7,'Dev Likert Scale Possibilities'!$B$2:$B$7)</f>
        <v>0</v>
      </c>
      <c r="L47" s="75">
        <f>_xlfn.XLOOKUP('Admin Input Uncertainty'!L47,'Dev Likert Scale Possibilities'!$A$2:$A$7,'Dev Likert Scale Possibilities'!$B$2:$B$7)</f>
        <v>0</v>
      </c>
      <c r="M47" s="75">
        <f>_xlfn.XLOOKUP('Admin Input Uncertainty'!M47,'Dev Likert Scale Possibilities'!$A$2:$A$7,'Dev Likert Scale Possibilities'!$B$2:$B$7)</f>
        <v>0</v>
      </c>
      <c r="N47" s="75">
        <f>_xlfn.XLOOKUP('Admin Input Uncertainty'!N47,'Dev Likert Scale Possibilities'!$A$2:$A$7,'Dev Likert Scale Possibilities'!$B$2:$B$7)</f>
        <v>0</v>
      </c>
      <c r="O47" s="75">
        <f>_xlfn.XLOOKUP('Admin Input Uncertainty'!O47,'Dev Likert Scale Possibilities'!$A$2:$A$7,'Dev Likert Scale Possibilities'!$B$2:$B$7)</f>
        <v>0</v>
      </c>
      <c r="P47" s="75">
        <f>_xlfn.XLOOKUP('Admin Input Uncertainty'!P47,'Dev Likert Scale Possibilities'!$A$2:$A$7,'Dev Likert Scale Possibilities'!$B$2:$B$7)</f>
        <v>0</v>
      </c>
      <c r="Q47" s="75">
        <f>_xlfn.XLOOKUP('Admin Input Uncertainty'!Q47,'Dev Likert Scale Possibilities'!$A$2:$A$7,'Dev Likert Scale Possibilities'!$B$2:$B$7)</f>
        <v>0</v>
      </c>
      <c r="R47" s="75">
        <f>_xlfn.XLOOKUP('Admin Input Uncertainty'!R47,'Dev Likert Scale Possibilities'!$A$2:$A$7,'Dev Likert Scale Possibilities'!$B$2:$B$7)</f>
        <v>0</v>
      </c>
      <c r="S47" s="75">
        <f>_xlfn.XLOOKUP('Admin Input Uncertainty'!S47,'Dev Likert Scale Possibilities'!$A$2:$A$7,'Dev Likert Scale Possibilities'!$B$2:$B$7)</f>
        <v>0</v>
      </c>
      <c r="T47" s="75">
        <f>_xlfn.XLOOKUP('Admin Input Uncertainty'!T47,'Dev Likert Scale Possibilities'!$A$2:$A$7,'Dev Likert Scale Possibilities'!$B$2:$B$7)</f>
        <v>0</v>
      </c>
      <c r="U47" s="75">
        <f>_xlfn.XLOOKUP('Admin Input Uncertainty'!U47,'Dev Likert Scale Possibilities'!$A$2:$A$7,'Dev Likert Scale Possibilities'!$B$2:$B$7)</f>
        <v>0</v>
      </c>
      <c r="V47" s="75">
        <f>_xlfn.XLOOKUP('Admin Input Uncertainty'!V47,'Dev Likert Scale Possibilities'!$A$2:$A$7,'Dev Likert Scale Possibilities'!$B$2:$B$7)</f>
        <v>0</v>
      </c>
      <c r="W47" s="75">
        <f>_xlfn.XLOOKUP('Admin Input Uncertainty'!W47,'Dev Likert Scale Possibilities'!$A$2:$A$7,'Dev Likert Scale Possibilities'!$B$2:$B$7)</f>
        <v>0</v>
      </c>
      <c r="X47" s="75">
        <f>_xlfn.XLOOKUP('Admin Input Uncertainty'!X47,'Dev Likert Scale Possibilities'!$A$2:$A$7,'Dev Likert Scale Possibilities'!$B$2:$B$7)</f>
        <v>0</v>
      </c>
      <c r="Y47" s="75">
        <f>_xlfn.XLOOKUP('Admin Input Uncertainty'!Y47,'Dev Likert Scale Possibilities'!$A$2:$A$7,'Dev Likert Scale Possibilities'!$B$2:$B$7)</f>
        <v>0</v>
      </c>
      <c r="Z47" s="75">
        <f>_xlfn.XLOOKUP('Admin Input Uncertainty'!Z47,'Dev Likert Scale Possibilities'!$A$2:$A$7,'Dev Likert Scale Possibilities'!$B$2:$B$7)</f>
        <v>0</v>
      </c>
      <c r="AA47" s="75">
        <f>_xlfn.XLOOKUP('Admin Input Uncertainty'!AA47,'Dev Likert Scale Possibilities'!$A$2:$A$7,'Dev Likert Scale Possibilities'!$B$2:$B$7)</f>
        <v>0</v>
      </c>
      <c r="AB47" s="75">
        <f>_xlfn.XLOOKUP('Admin Input Uncertainty'!AB47,'Dev Likert Scale Possibilities'!$A$2:$A$7,'Dev Likert Scale Possibilities'!$B$2:$B$7)</f>
        <v>0</v>
      </c>
      <c r="AC47" s="75">
        <f>_xlfn.XLOOKUP('Admin Input Uncertainty'!AC47,'Dev Likert Scale Possibilities'!$A$2:$A$7,'Dev Likert Scale Possibilities'!$B$2:$B$7)</f>
        <v>0</v>
      </c>
      <c r="AD47" s="75">
        <f>_xlfn.XLOOKUP('Admin Input Uncertainty'!AD47,'Dev Likert Scale Possibilities'!$A$2:$A$7,'Dev Likert Scale Possibilities'!$B$2:$B$7)</f>
        <v>0</v>
      </c>
      <c r="AE47" s="75">
        <f>_xlfn.XLOOKUP('Admin Input Uncertainty'!AE47,'Dev Likert Scale Possibilities'!$A$2:$A$7,'Dev Likert Scale Possibilities'!$B$2:$B$7)</f>
        <v>0</v>
      </c>
      <c r="AF47" s="75">
        <f>_xlfn.XLOOKUP('Admin Input Uncertainty'!AF47,'Dev Likert Scale Possibilities'!$A$2:$A$7,'Dev Likert Scale Possibilities'!$B$2:$B$7)</f>
        <v>0</v>
      </c>
      <c r="AG47" s="75">
        <f>_xlfn.XLOOKUP('Admin Input Uncertainty'!AG47,'Dev Likert Scale Possibilities'!$A$2:$A$7,'Dev Likert Scale Possibilities'!$B$2:$B$7)</f>
        <v>0</v>
      </c>
      <c r="AH47" s="75">
        <f>_xlfn.XLOOKUP('Admin Input Uncertainty'!AH47,'Dev Likert Scale Possibilities'!$A$2:$A$7,'Dev Likert Scale Possibilities'!$B$2:$B$7)</f>
        <v>0</v>
      </c>
      <c r="AI47" s="75">
        <f>_xlfn.XLOOKUP('Admin Input Uncertainty'!AI47,'Dev Likert Scale Possibilities'!$A$2:$A$7,'Dev Likert Scale Possibilities'!$B$2:$B$7)</f>
        <v>0</v>
      </c>
      <c r="AJ47" s="75">
        <f>_xlfn.XLOOKUP('Admin Input Uncertainty'!AJ47,'Dev Likert Scale Possibilities'!$A$2:$A$7,'Dev Likert Scale Possibilities'!$B$2:$B$7)</f>
        <v>0</v>
      </c>
      <c r="AK47" s="75">
        <f>_xlfn.XLOOKUP('Admin Input Uncertainty'!AK47,'Dev Likert Scale Possibilities'!$A$2:$A$7,'Dev Likert Scale Possibilities'!$B$2:$B$7)</f>
        <v>0</v>
      </c>
      <c r="AL47" s="75">
        <f>_xlfn.XLOOKUP('Admin Input Uncertainty'!AL47,'Dev Likert Scale Possibilities'!$A$2:$A$7,'Dev Likert Scale Possibilities'!$B$2:$B$7)</f>
        <v>0</v>
      </c>
      <c r="AM47" s="75">
        <f>_xlfn.XLOOKUP('Admin Input Uncertainty'!AM47,'Dev Likert Scale Possibilities'!$A$2:$A$7,'Dev Likert Scale Possibilities'!$B$2:$B$7)</f>
        <v>0</v>
      </c>
      <c r="AN47" s="75">
        <f>_xlfn.XLOOKUP('Admin Input Uncertainty'!AN47,'Dev Likert Scale Possibilities'!$A$2:$A$7,'Dev Likert Scale Possibilities'!$B$2:$B$7)</f>
        <v>0</v>
      </c>
      <c r="AO47" s="75">
        <f>_xlfn.XLOOKUP('Admin Input Uncertainty'!AO47,'Dev Likert Scale Possibilities'!$A$2:$A$7,'Dev Likert Scale Possibilities'!$B$2:$B$7)</f>
        <v>0</v>
      </c>
      <c r="AP47" s="75">
        <f>_xlfn.XLOOKUP('Admin Input Uncertainty'!AP47,'Dev Likert Scale Possibilities'!$A$2:$A$7,'Dev Likert Scale Possibilities'!$B$2:$B$7)</f>
        <v>0</v>
      </c>
    </row>
    <row r="48" spans="1:42" ht="15.6" thickTop="1" thickBot="1" x14ac:dyDescent="0.35">
      <c r="A48" s="23" t="str">
        <f>'Admin Input Uncertainty'!A48</f>
        <v>Question_47</v>
      </c>
      <c r="B48" s="23" t="str">
        <f>'Admin Input Uncertainty'!B48</f>
        <v>Question 47</v>
      </c>
      <c r="C48" s="75">
        <f>_xlfn.XLOOKUP('Admin Input Uncertainty'!C48,'Dev Likert Scale Possibilities'!$A$2:$A$7,'Dev Likert Scale Possibilities'!$B$2:$B$7)</f>
        <v>0</v>
      </c>
      <c r="D48" s="75">
        <f>_xlfn.XLOOKUP('Admin Input Uncertainty'!D48,'Dev Likert Scale Possibilities'!$A$2:$A$7,'Dev Likert Scale Possibilities'!$B$2:$B$7)</f>
        <v>0</v>
      </c>
      <c r="E48" s="75">
        <f>_xlfn.XLOOKUP('Admin Input Uncertainty'!E48,'Dev Likert Scale Possibilities'!$A$2:$A$7,'Dev Likert Scale Possibilities'!$B$2:$B$7)</f>
        <v>0</v>
      </c>
      <c r="F48" s="75">
        <f>_xlfn.XLOOKUP('Admin Input Uncertainty'!F48,'Dev Likert Scale Possibilities'!$A$2:$A$7,'Dev Likert Scale Possibilities'!$B$2:$B$7)</f>
        <v>0</v>
      </c>
      <c r="G48" s="75">
        <f>_xlfn.XLOOKUP('Admin Input Uncertainty'!G48,'Dev Likert Scale Possibilities'!$A$2:$A$7,'Dev Likert Scale Possibilities'!$B$2:$B$7)</f>
        <v>0</v>
      </c>
      <c r="H48" s="75">
        <f>_xlfn.XLOOKUP('Admin Input Uncertainty'!H48,'Dev Likert Scale Possibilities'!$A$2:$A$7,'Dev Likert Scale Possibilities'!$B$2:$B$7)</f>
        <v>0</v>
      </c>
      <c r="I48" s="75">
        <f>_xlfn.XLOOKUP('Admin Input Uncertainty'!I48,'Dev Likert Scale Possibilities'!$A$2:$A$7,'Dev Likert Scale Possibilities'!$B$2:$B$7)</f>
        <v>0</v>
      </c>
      <c r="J48" s="75">
        <f>_xlfn.XLOOKUP('Admin Input Uncertainty'!J48,'Dev Likert Scale Possibilities'!$A$2:$A$7,'Dev Likert Scale Possibilities'!$B$2:$B$7)</f>
        <v>0</v>
      </c>
      <c r="K48" s="75">
        <f>_xlfn.XLOOKUP('Admin Input Uncertainty'!K48,'Dev Likert Scale Possibilities'!$A$2:$A$7,'Dev Likert Scale Possibilities'!$B$2:$B$7)</f>
        <v>0</v>
      </c>
      <c r="L48" s="75">
        <f>_xlfn.XLOOKUP('Admin Input Uncertainty'!L48,'Dev Likert Scale Possibilities'!$A$2:$A$7,'Dev Likert Scale Possibilities'!$B$2:$B$7)</f>
        <v>0</v>
      </c>
      <c r="M48" s="75">
        <f>_xlfn.XLOOKUP('Admin Input Uncertainty'!M48,'Dev Likert Scale Possibilities'!$A$2:$A$7,'Dev Likert Scale Possibilities'!$B$2:$B$7)</f>
        <v>0</v>
      </c>
      <c r="N48" s="75">
        <f>_xlfn.XLOOKUP('Admin Input Uncertainty'!N48,'Dev Likert Scale Possibilities'!$A$2:$A$7,'Dev Likert Scale Possibilities'!$B$2:$B$7)</f>
        <v>0</v>
      </c>
      <c r="O48" s="75">
        <f>_xlfn.XLOOKUP('Admin Input Uncertainty'!O48,'Dev Likert Scale Possibilities'!$A$2:$A$7,'Dev Likert Scale Possibilities'!$B$2:$B$7)</f>
        <v>0</v>
      </c>
      <c r="P48" s="75">
        <f>_xlfn.XLOOKUP('Admin Input Uncertainty'!P48,'Dev Likert Scale Possibilities'!$A$2:$A$7,'Dev Likert Scale Possibilities'!$B$2:$B$7)</f>
        <v>0</v>
      </c>
      <c r="Q48" s="75">
        <f>_xlfn.XLOOKUP('Admin Input Uncertainty'!Q48,'Dev Likert Scale Possibilities'!$A$2:$A$7,'Dev Likert Scale Possibilities'!$B$2:$B$7)</f>
        <v>0</v>
      </c>
      <c r="R48" s="75">
        <f>_xlfn.XLOOKUP('Admin Input Uncertainty'!R48,'Dev Likert Scale Possibilities'!$A$2:$A$7,'Dev Likert Scale Possibilities'!$B$2:$B$7)</f>
        <v>0</v>
      </c>
      <c r="S48" s="75">
        <f>_xlfn.XLOOKUP('Admin Input Uncertainty'!S48,'Dev Likert Scale Possibilities'!$A$2:$A$7,'Dev Likert Scale Possibilities'!$B$2:$B$7)</f>
        <v>0</v>
      </c>
      <c r="T48" s="75">
        <f>_xlfn.XLOOKUP('Admin Input Uncertainty'!T48,'Dev Likert Scale Possibilities'!$A$2:$A$7,'Dev Likert Scale Possibilities'!$B$2:$B$7)</f>
        <v>0</v>
      </c>
      <c r="U48" s="75">
        <f>_xlfn.XLOOKUP('Admin Input Uncertainty'!U48,'Dev Likert Scale Possibilities'!$A$2:$A$7,'Dev Likert Scale Possibilities'!$B$2:$B$7)</f>
        <v>0</v>
      </c>
      <c r="V48" s="75">
        <f>_xlfn.XLOOKUP('Admin Input Uncertainty'!V48,'Dev Likert Scale Possibilities'!$A$2:$A$7,'Dev Likert Scale Possibilities'!$B$2:$B$7)</f>
        <v>0</v>
      </c>
      <c r="W48" s="75">
        <f>_xlfn.XLOOKUP('Admin Input Uncertainty'!W48,'Dev Likert Scale Possibilities'!$A$2:$A$7,'Dev Likert Scale Possibilities'!$B$2:$B$7)</f>
        <v>0</v>
      </c>
      <c r="X48" s="75">
        <f>_xlfn.XLOOKUP('Admin Input Uncertainty'!X48,'Dev Likert Scale Possibilities'!$A$2:$A$7,'Dev Likert Scale Possibilities'!$B$2:$B$7)</f>
        <v>0</v>
      </c>
      <c r="Y48" s="75">
        <f>_xlfn.XLOOKUP('Admin Input Uncertainty'!Y48,'Dev Likert Scale Possibilities'!$A$2:$A$7,'Dev Likert Scale Possibilities'!$B$2:$B$7)</f>
        <v>0</v>
      </c>
      <c r="Z48" s="75">
        <f>_xlfn.XLOOKUP('Admin Input Uncertainty'!Z48,'Dev Likert Scale Possibilities'!$A$2:$A$7,'Dev Likert Scale Possibilities'!$B$2:$B$7)</f>
        <v>0</v>
      </c>
      <c r="AA48" s="75">
        <f>_xlfn.XLOOKUP('Admin Input Uncertainty'!AA48,'Dev Likert Scale Possibilities'!$A$2:$A$7,'Dev Likert Scale Possibilities'!$B$2:$B$7)</f>
        <v>0</v>
      </c>
      <c r="AB48" s="75">
        <f>_xlfn.XLOOKUP('Admin Input Uncertainty'!AB48,'Dev Likert Scale Possibilities'!$A$2:$A$7,'Dev Likert Scale Possibilities'!$B$2:$B$7)</f>
        <v>0</v>
      </c>
      <c r="AC48" s="75">
        <f>_xlfn.XLOOKUP('Admin Input Uncertainty'!AC48,'Dev Likert Scale Possibilities'!$A$2:$A$7,'Dev Likert Scale Possibilities'!$B$2:$B$7)</f>
        <v>0</v>
      </c>
      <c r="AD48" s="75">
        <f>_xlfn.XLOOKUP('Admin Input Uncertainty'!AD48,'Dev Likert Scale Possibilities'!$A$2:$A$7,'Dev Likert Scale Possibilities'!$B$2:$B$7)</f>
        <v>0</v>
      </c>
      <c r="AE48" s="75">
        <f>_xlfn.XLOOKUP('Admin Input Uncertainty'!AE48,'Dev Likert Scale Possibilities'!$A$2:$A$7,'Dev Likert Scale Possibilities'!$B$2:$B$7)</f>
        <v>0</v>
      </c>
      <c r="AF48" s="75">
        <f>_xlfn.XLOOKUP('Admin Input Uncertainty'!AF48,'Dev Likert Scale Possibilities'!$A$2:$A$7,'Dev Likert Scale Possibilities'!$B$2:$B$7)</f>
        <v>0</v>
      </c>
      <c r="AG48" s="75">
        <f>_xlfn.XLOOKUP('Admin Input Uncertainty'!AG48,'Dev Likert Scale Possibilities'!$A$2:$A$7,'Dev Likert Scale Possibilities'!$B$2:$B$7)</f>
        <v>0</v>
      </c>
      <c r="AH48" s="75">
        <f>_xlfn.XLOOKUP('Admin Input Uncertainty'!AH48,'Dev Likert Scale Possibilities'!$A$2:$A$7,'Dev Likert Scale Possibilities'!$B$2:$B$7)</f>
        <v>0</v>
      </c>
      <c r="AI48" s="75">
        <f>_xlfn.XLOOKUP('Admin Input Uncertainty'!AI48,'Dev Likert Scale Possibilities'!$A$2:$A$7,'Dev Likert Scale Possibilities'!$B$2:$B$7)</f>
        <v>0</v>
      </c>
      <c r="AJ48" s="75">
        <f>_xlfn.XLOOKUP('Admin Input Uncertainty'!AJ48,'Dev Likert Scale Possibilities'!$A$2:$A$7,'Dev Likert Scale Possibilities'!$B$2:$B$7)</f>
        <v>0</v>
      </c>
      <c r="AK48" s="75">
        <f>_xlfn.XLOOKUP('Admin Input Uncertainty'!AK48,'Dev Likert Scale Possibilities'!$A$2:$A$7,'Dev Likert Scale Possibilities'!$B$2:$B$7)</f>
        <v>0</v>
      </c>
      <c r="AL48" s="75">
        <f>_xlfn.XLOOKUP('Admin Input Uncertainty'!AL48,'Dev Likert Scale Possibilities'!$A$2:$A$7,'Dev Likert Scale Possibilities'!$B$2:$B$7)</f>
        <v>0</v>
      </c>
      <c r="AM48" s="75">
        <f>_xlfn.XLOOKUP('Admin Input Uncertainty'!AM48,'Dev Likert Scale Possibilities'!$A$2:$A$7,'Dev Likert Scale Possibilities'!$B$2:$B$7)</f>
        <v>0</v>
      </c>
      <c r="AN48" s="75">
        <f>_xlfn.XLOOKUP('Admin Input Uncertainty'!AN48,'Dev Likert Scale Possibilities'!$A$2:$A$7,'Dev Likert Scale Possibilities'!$B$2:$B$7)</f>
        <v>0</v>
      </c>
      <c r="AO48" s="75">
        <f>_xlfn.XLOOKUP('Admin Input Uncertainty'!AO48,'Dev Likert Scale Possibilities'!$A$2:$A$7,'Dev Likert Scale Possibilities'!$B$2:$B$7)</f>
        <v>0</v>
      </c>
      <c r="AP48" s="75">
        <f>_xlfn.XLOOKUP('Admin Input Uncertainty'!AP48,'Dev Likert Scale Possibilities'!$A$2:$A$7,'Dev Likert Scale Possibilities'!$B$2:$B$7)</f>
        <v>0</v>
      </c>
    </row>
    <row r="49" spans="1:42" ht="15.6" thickTop="1" thickBot="1" x14ac:dyDescent="0.35">
      <c r="A49" s="23" t="str">
        <f>'Admin Input Uncertainty'!A49</f>
        <v>Question_48</v>
      </c>
      <c r="B49" s="23" t="str">
        <f>'Admin Input Uncertainty'!B49</f>
        <v>Question 48</v>
      </c>
      <c r="C49" s="75">
        <f>_xlfn.XLOOKUP('Admin Input Uncertainty'!C49,'Dev Likert Scale Possibilities'!$A$2:$A$7,'Dev Likert Scale Possibilities'!$B$2:$B$7)</f>
        <v>0</v>
      </c>
      <c r="D49" s="75">
        <f>_xlfn.XLOOKUP('Admin Input Uncertainty'!D49,'Dev Likert Scale Possibilities'!$A$2:$A$7,'Dev Likert Scale Possibilities'!$B$2:$B$7)</f>
        <v>0</v>
      </c>
      <c r="E49" s="75">
        <f>_xlfn.XLOOKUP('Admin Input Uncertainty'!E49,'Dev Likert Scale Possibilities'!$A$2:$A$7,'Dev Likert Scale Possibilities'!$B$2:$B$7)</f>
        <v>0</v>
      </c>
      <c r="F49" s="75">
        <f>_xlfn.XLOOKUP('Admin Input Uncertainty'!F49,'Dev Likert Scale Possibilities'!$A$2:$A$7,'Dev Likert Scale Possibilities'!$B$2:$B$7)</f>
        <v>0</v>
      </c>
      <c r="G49" s="75">
        <f>_xlfn.XLOOKUP('Admin Input Uncertainty'!G49,'Dev Likert Scale Possibilities'!$A$2:$A$7,'Dev Likert Scale Possibilities'!$B$2:$B$7)</f>
        <v>0</v>
      </c>
      <c r="H49" s="75">
        <f>_xlfn.XLOOKUP('Admin Input Uncertainty'!H49,'Dev Likert Scale Possibilities'!$A$2:$A$7,'Dev Likert Scale Possibilities'!$B$2:$B$7)</f>
        <v>0</v>
      </c>
      <c r="I49" s="75">
        <f>_xlfn.XLOOKUP('Admin Input Uncertainty'!I49,'Dev Likert Scale Possibilities'!$A$2:$A$7,'Dev Likert Scale Possibilities'!$B$2:$B$7)</f>
        <v>0</v>
      </c>
      <c r="J49" s="75">
        <f>_xlfn.XLOOKUP('Admin Input Uncertainty'!J49,'Dev Likert Scale Possibilities'!$A$2:$A$7,'Dev Likert Scale Possibilities'!$B$2:$B$7)</f>
        <v>0</v>
      </c>
      <c r="K49" s="75">
        <f>_xlfn.XLOOKUP('Admin Input Uncertainty'!K49,'Dev Likert Scale Possibilities'!$A$2:$A$7,'Dev Likert Scale Possibilities'!$B$2:$B$7)</f>
        <v>0</v>
      </c>
      <c r="L49" s="75">
        <f>_xlfn.XLOOKUP('Admin Input Uncertainty'!L49,'Dev Likert Scale Possibilities'!$A$2:$A$7,'Dev Likert Scale Possibilities'!$B$2:$B$7)</f>
        <v>0</v>
      </c>
      <c r="M49" s="75">
        <f>_xlfn.XLOOKUP('Admin Input Uncertainty'!M49,'Dev Likert Scale Possibilities'!$A$2:$A$7,'Dev Likert Scale Possibilities'!$B$2:$B$7)</f>
        <v>0</v>
      </c>
      <c r="N49" s="75">
        <f>_xlfn.XLOOKUP('Admin Input Uncertainty'!N49,'Dev Likert Scale Possibilities'!$A$2:$A$7,'Dev Likert Scale Possibilities'!$B$2:$B$7)</f>
        <v>0</v>
      </c>
      <c r="O49" s="75">
        <f>_xlfn.XLOOKUP('Admin Input Uncertainty'!O49,'Dev Likert Scale Possibilities'!$A$2:$A$7,'Dev Likert Scale Possibilities'!$B$2:$B$7)</f>
        <v>0</v>
      </c>
      <c r="P49" s="75">
        <f>_xlfn.XLOOKUP('Admin Input Uncertainty'!P49,'Dev Likert Scale Possibilities'!$A$2:$A$7,'Dev Likert Scale Possibilities'!$B$2:$B$7)</f>
        <v>0</v>
      </c>
      <c r="Q49" s="75">
        <f>_xlfn.XLOOKUP('Admin Input Uncertainty'!Q49,'Dev Likert Scale Possibilities'!$A$2:$A$7,'Dev Likert Scale Possibilities'!$B$2:$B$7)</f>
        <v>0</v>
      </c>
      <c r="R49" s="75">
        <f>_xlfn.XLOOKUP('Admin Input Uncertainty'!R49,'Dev Likert Scale Possibilities'!$A$2:$A$7,'Dev Likert Scale Possibilities'!$B$2:$B$7)</f>
        <v>0</v>
      </c>
      <c r="S49" s="75">
        <f>_xlfn.XLOOKUP('Admin Input Uncertainty'!S49,'Dev Likert Scale Possibilities'!$A$2:$A$7,'Dev Likert Scale Possibilities'!$B$2:$B$7)</f>
        <v>0</v>
      </c>
      <c r="T49" s="75">
        <f>_xlfn.XLOOKUP('Admin Input Uncertainty'!T49,'Dev Likert Scale Possibilities'!$A$2:$A$7,'Dev Likert Scale Possibilities'!$B$2:$B$7)</f>
        <v>0</v>
      </c>
      <c r="U49" s="75">
        <f>_xlfn.XLOOKUP('Admin Input Uncertainty'!U49,'Dev Likert Scale Possibilities'!$A$2:$A$7,'Dev Likert Scale Possibilities'!$B$2:$B$7)</f>
        <v>0</v>
      </c>
      <c r="V49" s="75">
        <f>_xlfn.XLOOKUP('Admin Input Uncertainty'!V49,'Dev Likert Scale Possibilities'!$A$2:$A$7,'Dev Likert Scale Possibilities'!$B$2:$B$7)</f>
        <v>0</v>
      </c>
      <c r="W49" s="75">
        <f>_xlfn.XLOOKUP('Admin Input Uncertainty'!W49,'Dev Likert Scale Possibilities'!$A$2:$A$7,'Dev Likert Scale Possibilities'!$B$2:$B$7)</f>
        <v>0</v>
      </c>
      <c r="X49" s="75">
        <f>_xlfn.XLOOKUP('Admin Input Uncertainty'!X49,'Dev Likert Scale Possibilities'!$A$2:$A$7,'Dev Likert Scale Possibilities'!$B$2:$B$7)</f>
        <v>0</v>
      </c>
      <c r="Y49" s="75">
        <f>_xlfn.XLOOKUP('Admin Input Uncertainty'!Y49,'Dev Likert Scale Possibilities'!$A$2:$A$7,'Dev Likert Scale Possibilities'!$B$2:$B$7)</f>
        <v>0</v>
      </c>
      <c r="Z49" s="75">
        <f>_xlfn.XLOOKUP('Admin Input Uncertainty'!Z49,'Dev Likert Scale Possibilities'!$A$2:$A$7,'Dev Likert Scale Possibilities'!$B$2:$B$7)</f>
        <v>0</v>
      </c>
      <c r="AA49" s="75">
        <f>_xlfn.XLOOKUP('Admin Input Uncertainty'!AA49,'Dev Likert Scale Possibilities'!$A$2:$A$7,'Dev Likert Scale Possibilities'!$B$2:$B$7)</f>
        <v>0</v>
      </c>
      <c r="AB49" s="75">
        <f>_xlfn.XLOOKUP('Admin Input Uncertainty'!AB49,'Dev Likert Scale Possibilities'!$A$2:$A$7,'Dev Likert Scale Possibilities'!$B$2:$B$7)</f>
        <v>0</v>
      </c>
      <c r="AC49" s="75">
        <f>_xlfn.XLOOKUP('Admin Input Uncertainty'!AC49,'Dev Likert Scale Possibilities'!$A$2:$A$7,'Dev Likert Scale Possibilities'!$B$2:$B$7)</f>
        <v>0</v>
      </c>
      <c r="AD49" s="75">
        <f>_xlfn.XLOOKUP('Admin Input Uncertainty'!AD49,'Dev Likert Scale Possibilities'!$A$2:$A$7,'Dev Likert Scale Possibilities'!$B$2:$B$7)</f>
        <v>0</v>
      </c>
      <c r="AE49" s="75">
        <f>_xlfn.XLOOKUP('Admin Input Uncertainty'!AE49,'Dev Likert Scale Possibilities'!$A$2:$A$7,'Dev Likert Scale Possibilities'!$B$2:$B$7)</f>
        <v>0</v>
      </c>
      <c r="AF49" s="75">
        <f>_xlfn.XLOOKUP('Admin Input Uncertainty'!AF49,'Dev Likert Scale Possibilities'!$A$2:$A$7,'Dev Likert Scale Possibilities'!$B$2:$B$7)</f>
        <v>0</v>
      </c>
      <c r="AG49" s="75">
        <f>_xlfn.XLOOKUP('Admin Input Uncertainty'!AG49,'Dev Likert Scale Possibilities'!$A$2:$A$7,'Dev Likert Scale Possibilities'!$B$2:$B$7)</f>
        <v>0</v>
      </c>
      <c r="AH49" s="75">
        <f>_xlfn.XLOOKUP('Admin Input Uncertainty'!AH49,'Dev Likert Scale Possibilities'!$A$2:$A$7,'Dev Likert Scale Possibilities'!$B$2:$B$7)</f>
        <v>0</v>
      </c>
      <c r="AI49" s="75">
        <f>_xlfn.XLOOKUP('Admin Input Uncertainty'!AI49,'Dev Likert Scale Possibilities'!$A$2:$A$7,'Dev Likert Scale Possibilities'!$B$2:$B$7)</f>
        <v>0</v>
      </c>
      <c r="AJ49" s="75">
        <f>_xlfn.XLOOKUP('Admin Input Uncertainty'!AJ49,'Dev Likert Scale Possibilities'!$A$2:$A$7,'Dev Likert Scale Possibilities'!$B$2:$B$7)</f>
        <v>0</v>
      </c>
      <c r="AK49" s="75">
        <f>_xlfn.XLOOKUP('Admin Input Uncertainty'!AK49,'Dev Likert Scale Possibilities'!$A$2:$A$7,'Dev Likert Scale Possibilities'!$B$2:$B$7)</f>
        <v>0</v>
      </c>
      <c r="AL49" s="75">
        <f>_xlfn.XLOOKUP('Admin Input Uncertainty'!AL49,'Dev Likert Scale Possibilities'!$A$2:$A$7,'Dev Likert Scale Possibilities'!$B$2:$B$7)</f>
        <v>0</v>
      </c>
      <c r="AM49" s="75">
        <f>_xlfn.XLOOKUP('Admin Input Uncertainty'!AM49,'Dev Likert Scale Possibilities'!$A$2:$A$7,'Dev Likert Scale Possibilities'!$B$2:$B$7)</f>
        <v>0</v>
      </c>
      <c r="AN49" s="75">
        <f>_xlfn.XLOOKUP('Admin Input Uncertainty'!AN49,'Dev Likert Scale Possibilities'!$A$2:$A$7,'Dev Likert Scale Possibilities'!$B$2:$B$7)</f>
        <v>0</v>
      </c>
      <c r="AO49" s="75">
        <f>_xlfn.XLOOKUP('Admin Input Uncertainty'!AO49,'Dev Likert Scale Possibilities'!$A$2:$A$7,'Dev Likert Scale Possibilities'!$B$2:$B$7)</f>
        <v>0</v>
      </c>
      <c r="AP49" s="75">
        <f>_xlfn.XLOOKUP('Admin Input Uncertainty'!AP49,'Dev Likert Scale Possibilities'!$A$2:$A$7,'Dev Likert Scale Possibilities'!$B$2:$B$7)</f>
        <v>0</v>
      </c>
    </row>
    <row r="50" spans="1:42" ht="15.6" thickTop="1" thickBot="1" x14ac:dyDescent="0.35">
      <c r="A50" s="23" t="str">
        <f>'Admin Input Uncertainty'!A50</f>
        <v>Question_49</v>
      </c>
      <c r="B50" s="23" t="str">
        <f>'Admin Input Uncertainty'!B50</f>
        <v>Question 49</v>
      </c>
      <c r="C50" s="75">
        <f>_xlfn.XLOOKUP('Admin Input Uncertainty'!C50,'Dev Likert Scale Possibilities'!$A$2:$A$7,'Dev Likert Scale Possibilities'!$B$2:$B$7)</f>
        <v>0</v>
      </c>
      <c r="D50" s="75">
        <f>_xlfn.XLOOKUP('Admin Input Uncertainty'!D50,'Dev Likert Scale Possibilities'!$A$2:$A$7,'Dev Likert Scale Possibilities'!$B$2:$B$7)</f>
        <v>0</v>
      </c>
      <c r="E50" s="75">
        <f>_xlfn.XLOOKUP('Admin Input Uncertainty'!E50,'Dev Likert Scale Possibilities'!$A$2:$A$7,'Dev Likert Scale Possibilities'!$B$2:$B$7)</f>
        <v>0</v>
      </c>
      <c r="F50" s="75">
        <f>_xlfn.XLOOKUP('Admin Input Uncertainty'!F50,'Dev Likert Scale Possibilities'!$A$2:$A$7,'Dev Likert Scale Possibilities'!$B$2:$B$7)</f>
        <v>0</v>
      </c>
      <c r="G50" s="75">
        <f>_xlfn.XLOOKUP('Admin Input Uncertainty'!G50,'Dev Likert Scale Possibilities'!$A$2:$A$7,'Dev Likert Scale Possibilities'!$B$2:$B$7)</f>
        <v>0</v>
      </c>
      <c r="H50" s="75">
        <f>_xlfn.XLOOKUP('Admin Input Uncertainty'!H50,'Dev Likert Scale Possibilities'!$A$2:$A$7,'Dev Likert Scale Possibilities'!$B$2:$B$7)</f>
        <v>0</v>
      </c>
      <c r="I50" s="75">
        <f>_xlfn.XLOOKUP('Admin Input Uncertainty'!I50,'Dev Likert Scale Possibilities'!$A$2:$A$7,'Dev Likert Scale Possibilities'!$B$2:$B$7)</f>
        <v>0</v>
      </c>
      <c r="J50" s="75">
        <f>_xlfn.XLOOKUP('Admin Input Uncertainty'!J50,'Dev Likert Scale Possibilities'!$A$2:$A$7,'Dev Likert Scale Possibilities'!$B$2:$B$7)</f>
        <v>0</v>
      </c>
      <c r="K50" s="75">
        <f>_xlfn.XLOOKUP('Admin Input Uncertainty'!K50,'Dev Likert Scale Possibilities'!$A$2:$A$7,'Dev Likert Scale Possibilities'!$B$2:$B$7)</f>
        <v>0</v>
      </c>
      <c r="L50" s="75">
        <f>_xlfn.XLOOKUP('Admin Input Uncertainty'!L50,'Dev Likert Scale Possibilities'!$A$2:$A$7,'Dev Likert Scale Possibilities'!$B$2:$B$7)</f>
        <v>0</v>
      </c>
      <c r="M50" s="75">
        <f>_xlfn.XLOOKUP('Admin Input Uncertainty'!M50,'Dev Likert Scale Possibilities'!$A$2:$A$7,'Dev Likert Scale Possibilities'!$B$2:$B$7)</f>
        <v>0</v>
      </c>
      <c r="N50" s="75">
        <f>_xlfn.XLOOKUP('Admin Input Uncertainty'!N50,'Dev Likert Scale Possibilities'!$A$2:$A$7,'Dev Likert Scale Possibilities'!$B$2:$B$7)</f>
        <v>0</v>
      </c>
      <c r="O50" s="75">
        <f>_xlfn.XLOOKUP('Admin Input Uncertainty'!O50,'Dev Likert Scale Possibilities'!$A$2:$A$7,'Dev Likert Scale Possibilities'!$B$2:$B$7)</f>
        <v>0</v>
      </c>
      <c r="P50" s="75">
        <f>_xlfn.XLOOKUP('Admin Input Uncertainty'!P50,'Dev Likert Scale Possibilities'!$A$2:$A$7,'Dev Likert Scale Possibilities'!$B$2:$B$7)</f>
        <v>0</v>
      </c>
      <c r="Q50" s="75">
        <f>_xlfn.XLOOKUP('Admin Input Uncertainty'!Q50,'Dev Likert Scale Possibilities'!$A$2:$A$7,'Dev Likert Scale Possibilities'!$B$2:$B$7)</f>
        <v>0</v>
      </c>
      <c r="R50" s="75">
        <f>_xlfn.XLOOKUP('Admin Input Uncertainty'!R50,'Dev Likert Scale Possibilities'!$A$2:$A$7,'Dev Likert Scale Possibilities'!$B$2:$B$7)</f>
        <v>0</v>
      </c>
      <c r="S50" s="75">
        <f>_xlfn.XLOOKUP('Admin Input Uncertainty'!S50,'Dev Likert Scale Possibilities'!$A$2:$A$7,'Dev Likert Scale Possibilities'!$B$2:$B$7)</f>
        <v>0</v>
      </c>
      <c r="T50" s="75">
        <f>_xlfn.XLOOKUP('Admin Input Uncertainty'!T50,'Dev Likert Scale Possibilities'!$A$2:$A$7,'Dev Likert Scale Possibilities'!$B$2:$B$7)</f>
        <v>0</v>
      </c>
      <c r="U50" s="75">
        <f>_xlfn.XLOOKUP('Admin Input Uncertainty'!U50,'Dev Likert Scale Possibilities'!$A$2:$A$7,'Dev Likert Scale Possibilities'!$B$2:$B$7)</f>
        <v>0</v>
      </c>
      <c r="V50" s="75">
        <f>_xlfn.XLOOKUP('Admin Input Uncertainty'!V50,'Dev Likert Scale Possibilities'!$A$2:$A$7,'Dev Likert Scale Possibilities'!$B$2:$B$7)</f>
        <v>0</v>
      </c>
      <c r="W50" s="75">
        <f>_xlfn.XLOOKUP('Admin Input Uncertainty'!W50,'Dev Likert Scale Possibilities'!$A$2:$A$7,'Dev Likert Scale Possibilities'!$B$2:$B$7)</f>
        <v>0</v>
      </c>
      <c r="X50" s="75">
        <f>_xlfn.XLOOKUP('Admin Input Uncertainty'!X50,'Dev Likert Scale Possibilities'!$A$2:$A$7,'Dev Likert Scale Possibilities'!$B$2:$B$7)</f>
        <v>0</v>
      </c>
      <c r="Y50" s="75">
        <f>_xlfn.XLOOKUP('Admin Input Uncertainty'!Y50,'Dev Likert Scale Possibilities'!$A$2:$A$7,'Dev Likert Scale Possibilities'!$B$2:$B$7)</f>
        <v>0</v>
      </c>
      <c r="Z50" s="75">
        <f>_xlfn.XLOOKUP('Admin Input Uncertainty'!Z50,'Dev Likert Scale Possibilities'!$A$2:$A$7,'Dev Likert Scale Possibilities'!$B$2:$B$7)</f>
        <v>0</v>
      </c>
      <c r="AA50" s="75">
        <f>_xlfn.XLOOKUP('Admin Input Uncertainty'!AA50,'Dev Likert Scale Possibilities'!$A$2:$A$7,'Dev Likert Scale Possibilities'!$B$2:$B$7)</f>
        <v>0</v>
      </c>
      <c r="AB50" s="75">
        <f>_xlfn.XLOOKUP('Admin Input Uncertainty'!AB50,'Dev Likert Scale Possibilities'!$A$2:$A$7,'Dev Likert Scale Possibilities'!$B$2:$B$7)</f>
        <v>0</v>
      </c>
      <c r="AC50" s="75">
        <f>_xlfn.XLOOKUP('Admin Input Uncertainty'!AC50,'Dev Likert Scale Possibilities'!$A$2:$A$7,'Dev Likert Scale Possibilities'!$B$2:$B$7)</f>
        <v>0</v>
      </c>
      <c r="AD50" s="75">
        <f>_xlfn.XLOOKUP('Admin Input Uncertainty'!AD50,'Dev Likert Scale Possibilities'!$A$2:$A$7,'Dev Likert Scale Possibilities'!$B$2:$B$7)</f>
        <v>0</v>
      </c>
      <c r="AE50" s="75">
        <f>_xlfn.XLOOKUP('Admin Input Uncertainty'!AE50,'Dev Likert Scale Possibilities'!$A$2:$A$7,'Dev Likert Scale Possibilities'!$B$2:$B$7)</f>
        <v>0</v>
      </c>
      <c r="AF50" s="75">
        <f>_xlfn.XLOOKUP('Admin Input Uncertainty'!AF50,'Dev Likert Scale Possibilities'!$A$2:$A$7,'Dev Likert Scale Possibilities'!$B$2:$B$7)</f>
        <v>0</v>
      </c>
      <c r="AG50" s="75">
        <f>_xlfn.XLOOKUP('Admin Input Uncertainty'!AG50,'Dev Likert Scale Possibilities'!$A$2:$A$7,'Dev Likert Scale Possibilities'!$B$2:$B$7)</f>
        <v>0</v>
      </c>
      <c r="AH50" s="75">
        <f>_xlfn.XLOOKUP('Admin Input Uncertainty'!AH50,'Dev Likert Scale Possibilities'!$A$2:$A$7,'Dev Likert Scale Possibilities'!$B$2:$B$7)</f>
        <v>0</v>
      </c>
      <c r="AI50" s="75">
        <f>_xlfn.XLOOKUP('Admin Input Uncertainty'!AI50,'Dev Likert Scale Possibilities'!$A$2:$A$7,'Dev Likert Scale Possibilities'!$B$2:$B$7)</f>
        <v>0</v>
      </c>
      <c r="AJ50" s="75">
        <f>_xlfn.XLOOKUP('Admin Input Uncertainty'!AJ50,'Dev Likert Scale Possibilities'!$A$2:$A$7,'Dev Likert Scale Possibilities'!$B$2:$B$7)</f>
        <v>0</v>
      </c>
      <c r="AK50" s="75">
        <f>_xlfn.XLOOKUP('Admin Input Uncertainty'!AK50,'Dev Likert Scale Possibilities'!$A$2:$A$7,'Dev Likert Scale Possibilities'!$B$2:$B$7)</f>
        <v>0</v>
      </c>
      <c r="AL50" s="75">
        <f>_xlfn.XLOOKUP('Admin Input Uncertainty'!AL50,'Dev Likert Scale Possibilities'!$A$2:$A$7,'Dev Likert Scale Possibilities'!$B$2:$B$7)</f>
        <v>0</v>
      </c>
      <c r="AM50" s="75">
        <f>_xlfn.XLOOKUP('Admin Input Uncertainty'!AM50,'Dev Likert Scale Possibilities'!$A$2:$A$7,'Dev Likert Scale Possibilities'!$B$2:$B$7)</f>
        <v>0</v>
      </c>
      <c r="AN50" s="75">
        <f>_xlfn.XLOOKUP('Admin Input Uncertainty'!AN50,'Dev Likert Scale Possibilities'!$A$2:$A$7,'Dev Likert Scale Possibilities'!$B$2:$B$7)</f>
        <v>0</v>
      </c>
      <c r="AO50" s="75">
        <f>_xlfn.XLOOKUP('Admin Input Uncertainty'!AO50,'Dev Likert Scale Possibilities'!$A$2:$A$7,'Dev Likert Scale Possibilities'!$B$2:$B$7)</f>
        <v>0</v>
      </c>
      <c r="AP50" s="75">
        <f>_xlfn.XLOOKUP('Admin Input Uncertainty'!AP50,'Dev Likert Scale Possibilities'!$A$2:$A$7,'Dev Likert Scale Possibilities'!$B$2:$B$7)</f>
        <v>0</v>
      </c>
    </row>
    <row r="51" spans="1:42" ht="15.6" thickTop="1" thickBot="1" x14ac:dyDescent="0.35">
      <c r="A51" s="23" t="str">
        <f>'Admin Input Uncertainty'!A51</f>
        <v>Question_50</v>
      </c>
      <c r="B51" s="23" t="str">
        <f>'Admin Input Uncertainty'!B51</f>
        <v>Question 50</v>
      </c>
      <c r="C51" s="75">
        <f>_xlfn.XLOOKUP('Admin Input Uncertainty'!C51,'Dev Likert Scale Possibilities'!$A$2:$A$7,'Dev Likert Scale Possibilities'!$B$2:$B$7)</f>
        <v>0</v>
      </c>
      <c r="D51" s="75">
        <f>_xlfn.XLOOKUP('Admin Input Uncertainty'!D51,'Dev Likert Scale Possibilities'!$A$2:$A$7,'Dev Likert Scale Possibilities'!$B$2:$B$7)</f>
        <v>0</v>
      </c>
      <c r="E51" s="75">
        <f>_xlfn.XLOOKUP('Admin Input Uncertainty'!E51,'Dev Likert Scale Possibilities'!$A$2:$A$7,'Dev Likert Scale Possibilities'!$B$2:$B$7)</f>
        <v>0</v>
      </c>
      <c r="F51" s="75">
        <f>_xlfn.XLOOKUP('Admin Input Uncertainty'!F51,'Dev Likert Scale Possibilities'!$A$2:$A$7,'Dev Likert Scale Possibilities'!$B$2:$B$7)</f>
        <v>0</v>
      </c>
      <c r="G51" s="75">
        <f>_xlfn.XLOOKUP('Admin Input Uncertainty'!G51,'Dev Likert Scale Possibilities'!$A$2:$A$7,'Dev Likert Scale Possibilities'!$B$2:$B$7)</f>
        <v>0</v>
      </c>
      <c r="H51" s="75">
        <f>_xlfn.XLOOKUP('Admin Input Uncertainty'!H51,'Dev Likert Scale Possibilities'!$A$2:$A$7,'Dev Likert Scale Possibilities'!$B$2:$B$7)</f>
        <v>0</v>
      </c>
      <c r="I51" s="75">
        <f>_xlfn.XLOOKUP('Admin Input Uncertainty'!I51,'Dev Likert Scale Possibilities'!$A$2:$A$7,'Dev Likert Scale Possibilities'!$B$2:$B$7)</f>
        <v>0</v>
      </c>
      <c r="J51" s="75">
        <f>_xlfn.XLOOKUP('Admin Input Uncertainty'!J51,'Dev Likert Scale Possibilities'!$A$2:$A$7,'Dev Likert Scale Possibilities'!$B$2:$B$7)</f>
        <v>0</v>
      </c>
      <c r="K51" s="75">
        <f>_xlfn.XLOOKUP('Admin Input Uncertainty'!K51,'Dev Likert Scale Possibilities'!$A$2:$A$7,'Dev Likert Scale Possibilities'!$B$2:$B$7)</f>
        <v>0</v>
      </c>
      <c r="L51" s="75">
        <f>_xlfn.XLOOKUP('Admin Input Uncertainty'!L51,'Dev Likert Scale Possibilities'!$A$2:$A$7,'Dev Likert Scale Possibilities'!$B$2:$B$7)</f>
        <v>0</v>
      </c>
      <c r="M51" s="75">
        <f>_xlfn.XLOOKUP('Admin Input Uncertainty'!M51,'Dev Likert Scale Possibilities'!$A$2:$A$7,'Dev Likert Scale Possibilities'!$B$2:$B$7)</f>
        <v>0</v>
      </c>
      <c r="N51" s="75">
        <f>_xlfn.XLOOKUP('Admin Input Uncertainty'!N51,'Dev Likert Scale Possibilities'!$A$2:$A$7,'Dev Likert Scale Possibilities'!$B$2:$B$7)</f>
        <v>0</v>
      </c>
      <c r="O51" s="75">
        <f>_xlfn.XLOOKUP('Admin Input Uncertainty'!O51,'Dev Likert Scale Possibilities'!$A$2:$A$7,'Dev Likert Scale Possibilities'!$B$2:$B$7)</f>
        <v>0</v>
      </c>
      <c r="P51" s="75">
        <f>_xlfn.XLOOKUP('Admin Input Uncertainty'!P51,'Dev Likert Scale Possibilities'!$A$2:$A$7,'Dev Likert Scale Possibilities'!$B$2:$B$7)</f>
        <v>0</v>
      </c>
      <c r="Q51" s="75">
        <f>_xlfn.XLOOKUP('Admin Input Uncertainty'!Q51,'Dev Likert Scale Possibilities'!$A$2:$A$7,'Dev Likert Scale Possibilities'!$B$2:$B$7)</f>
        <v>0</v>
      </c>
      <c r="R51" s="75">
        <f>_xlfn.XLOOKUP('Admin Input Uncertainty'!R51,'Dev Likert Scale Possibilities'!$A$2:$A$7,'Dev Likert Scale Possibilities'!$B$2:$B$7)</f>
        <v>0</v>
      </c>
      <c r="S51" s="75">
        <f>_xlfn.XLOOKUP('Admin Input Uncertainty'!S51,'Dev Likert Scale Possibilities'!$A$2:$A$7,'Dev Likert Scale Possibilities'!$B$2:$B$7)</f>
        <v>0</v>
      </c>
      <c r="T51" s="75">
        <f>_xlfn.XLOOKUP('Admin Input Uncertainty'!T51,'Dev Likert Scale Possibilities'!$A$2:$A$7,'Dev Likert Scale Possibilities'!$B$2:$B$7)</f>
        <v>0</v>
      </c>
      <c r="U51" s="75">
        <f>_xlfn.XLOOKUP('Admin Input Uncertainty'!U51,'Dev Likert Scale Possibilities'!$A$2:$A$7,'Dev Likert Scale Possibilities'!$B$2:$B$7)</f>
        <v>0</v>
      </c>
      <c r="V51" s="75">
        <f>_xlfn.XLOOKUP('Admin Input Uncertainty'!V51,'Dev Likert Scale Possibilities'!$A$2:$A$7,'Dev Likert Scale Possibilities'!$B$2:$B$7)</f>
        <v>0</v>
      </c>
      <c r="W51" s="75">
        <f>_xlfn.XLOOKUP('Admin Input Uncertainty'!W51,'Dev Likert Scale Possibilities'!$A$2:$A$7,'Dev Likert Scale Possibilities'!$B$2:$B$7)</f>
        <v>0</v>
      </c>
      <c r="X51" s="75">
        <f>_xlfn.XLOOKUP('Admin Input Uncertainty'!X51,'Dev Likert Scale Possibilities'!$A$2:$A$7,'Dev Likert Scale Possibilities'!$B$2:$B$7)</f>
        <v>0</v>
      </c>
      <c r="Y51" s="75">
        <f>_xlfn.XLOOKUP('Admin Input Uncertainty'!Y51,'Dev Likert Scale Possibilities'!$A$2:$A$7,'Dev Likert Scale Possibilities'!$B$2:$B$7)</f>
        <v>0</v>
      </c>
      <c r="Z51" s="75">
        <f>_xlfn.XLOOKUP('Admin Input Uncertainty'!Z51,'Dev Likert Scale Possibilities'!$A$2:$A$7,'Dev Likert Scale Possibilities'!$B$2:$B$7)</f>
        <v>0</v>
      </c>
      <c r="AA51" s="75">
        <f>_xlfn.XLOOKUP('Admin Input Uncertainty'!AA51,'Dev Likert Scale Possibilities'!$A$2:$A$7,'Dev Likert Scale Possibilities'!$B$2:$B$7)</f>
        <v>0</v>
      </c>
      <c r="AB51" s="75">
        <f>_xlfn.XLOOKUP('Admin Input Uncertainty'!AB51,'Dev Likert Scale Possibilities'!$A$2:$A$7,'Dev Likert Scale Possibilities'!$B$2:$B$7)</f>
        <v>0</v>
      </c>
      <c r="AC51" s="75">
        <f>_xlfn.XLOOKUP('Admin Input Uncertainty'!AC51,'Dev Likert Scale Possibilities'!$A$2:$A$7,'Dev Likert Scale Possibilities'!$B$2:$B$7)</f>
        <v>0</v>
      </c>
      <c r="AD51" s="75">
        <f>_xlfn.XLOOKUP('Admin Input Uncertainty'!AD51,'Dev Likert Scale Possibilities'!$A$2:$A$7,'Dev Likert Scale Possibilities'!$B$2:$B$7)</f>
        <v>0</v>
      </c>
      <c r="AE51" s="75">
        <f>_xlfn.XLOOKUP('Admin Input Uncertainty'!AE51,'Dev Likert Scale Possibilities'!$A$2:$A$7,'Dev Likert Scale Possibilities'!$B$2:$B$7)</f>
        <v>0</v>
      </c>
      <c r="AF51" s="75">
        <f>_xlfn.XLOOKUP('Admin Input Uncertainty'!AF51,'Dev Likert Scale Possibilities'!$A$2:$A$7,'Dev Likert Scale Possibilities'!$B$2:$B$7)</f>
        <v>0</v>
      </c>
      <c r="AG51" s="75">
        <f>_xlfn.XLOOKUP('Admin Input Uncertainty'!AG51,'Dev Likert Scale Possibilities'!$A$2:$A$7,'Dev Likert Scale Possibilities'!$B$2:$B$7)</f>
        <v>0</v>
      </c>
      <c r="AH51" s="75">
        <f>_xlfn.XLOOKUP('Admin Input Uncertainty'!AH51,'Dev Likert Scale Possibilities'!$A$2:$A$7,'Dev Likert Scale Possibilities'!$B$2:$B$7)</f>
        <v>0</v>
      </c>
      <c r="AI51" s="75">
        <f>_xlfn.XLOOKUP('Admin Input Uncertainty'!AI51,'Dev Likert Scale Possibilities'!$A$2:$A$7,'Dev Likert Scale Possibilities'!$B$2:$B$7)</f>
        <v>0</v>
      </c>
      <c r="AJ51" s="75">
        <f>_xlfn.XLOOKUP('Admin Input Uncertainty'!AJ51,'Dev Likert Scale Possibilities'!$A$2:$A$7,'Dev Likert Scale Possibilities'!$B$2:$B$7)</f>
        <v>0</v>
      </c>
      <c r="AK51" s="75">
        <f>_xlfn.XLOOKUP('Admin Input Uncertainty'!AK51,'Dev Likert Scale Possibilities'!$A$2:$A$7,'Dev Likert Scale Possibilities'!$B$2:$B$7)</f>
        <v>0</v>
      </c>
      <c r="AL51" s="75">
        <f>_xlfn.XLOOKUP('Admin Input Uncertainty'!AL51,'Dev Likert Scale Possibilities'!$A$2:$A$7,'Dev Likert Scale Possibilities'!$B$2:$B$7)</f>
        <v>0</v>
      </c>
      <c r="AM51" s="75">
        <f>_xlfn.XLOOKUP('Admin Input Uncertainty'!AM51,'Dev Likert Scale Possibilities'!$A$2:$A$7,'Dev Likert Scale Possibilities'!$B$2:$B$7)</f>
        <v>0</v>
      </c>
      <c r="AN51" s="75">
        <f>_xlfn.XLOOKUP('Admin Input Uncertainty'!AN51,'Dev Likert Scale Possibilities'!$A$2:$A$7,'Dev Likert Scale Possibilities'!$B$2:$B$7)</f>
        <v>0</v>
      </c>
      <c r="AO51" s="75">
        <f>_xlfn.XLOOKUP('Admin Input Uncertainty'!AO51,'Dev Likert Scale Possibilities'!$A$2:$A$7,'Dev Likert Scale Possibilities'!$B$2:$B$7)</f>
        <v>0</v>
      </c>
      <c r="AP51" s="75">
        <f>_xlfn.XLOOKUP('Admin Input Uncertainty'!AP51,'Dev Likert Scale Possibilities'!$A$2:$A$7,'Dev Likert Scale Possibilities'!$B$2:$B$7)</f>
        <v>0</v>
      </c>
    </row>
    <row r="52" spans="1:42" ht="15" thickTop="1" x14ac:dyDescent="0.3"/>
  </sheetData>
  <sheetProtection algorithmName="SHA-512" hashValue="8E4kfYOLpjs+ok3Dzw5nF12Dls4zFtn65mWNHjZJRcWhcvfuK/U26cOpgbDBNID8cUDXUOYRqDQl9KkWswcDbA==" saltValue="cnJbIgOw2o3EBwfBK3X4T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2B607-5B30-4ABB-AEB5-3D21AC9071D2}">
  <sheetPr>
    <tabColor rgb="FF00B0F0"/>
  </sheetPr>
  <dimension ref="A1:BQ72"/>
  <sheetViews>
    <sheetView workbookViewId="0">
      <pane xSplit="3" ySplit="2" topLeftCell="D13" activePane="bottomRight" state="frozen"/>
      <selection pane="topRight" activeCell="D1" sqref="D1"/>
      <selection pane="bottomLeft" activeCell="A2" sqref="A2"/>
      <selection pane="bottomRight" activeCell="E13" sqref="E13"/>
    </sheetView>
  </sheetViews>
  <sheetFormatPr defaultRowHeight="14.4" x14ac:dyDescent="0.3"/>
  <cols>
    <col min="1" max="1" width="11.6640625" bestFit="1" customWidth="1"/>
    <col min="2" max="2" width="60.109375" customWidth="1"/>
    <col min="3" max="3" width="69.44140625" customWidth="1"/>
    <col min="4" max="43" width="16.77734375" customWidth="1"/>
    <col min="44" max="50" width="8.88671875" style="22"/>
  </cols>
  <sheetData>
    <row r="1" spans="1:69" ht="20.399999999999999" thickBot="1" x14ac:dyDescent="0.45">
      <c r="D1" s="174" t="s">
        <v>49</v>
      </c>
      <c r="E1" s="174"/>
      <c r="F1" s="174"/>
      <c r="G1" s="174"/>
      <c r="H1" s="174"/>
      <c r="L1" s="175"/>
      <c r="M1" s="175"/>
      <c r="N1" s="175"/>
      <c r="O1" s="175"/>
      <c r="P1" s="175"/>
    </row>
    <row r="2" spans="1:69" s="1" customFormat="1" ht="44.4" thickTop="1" thickBot="1" x14ac:dyDescent="0.35">
      <c r="A2" s="73" t="s">
        <v>16</v>
      </c>
      <c r="B2" s="73" t="str">
        <f>'Admin Impact Weight Matrix'!A3</f>
        <v>Question</v>
      </c>
      <c r="C2" s="73" t="str">
        <f>'Admin Impact Weight Matrix'!B3</f>
        <v>Answer</v>
      </c>
      <c r="D2" s="23" t="str">
        <f>'Admin Impact Weight Matrix'!C3</f>
        <v>Economic Revenue</v>
      </c>
      <c r="E2" s="23" t="str">
        <f>'Admin Impact Weight Matrix'!D3</f>
        <v>Biodiversity</v>
      </c>
      <c r="F2" s="23" t="str">
        <f>'Admin Impact Weight Matrix'!E3</f>
        <v>Legitimacy of MPA Policy</v>
      </c>
      <c r="G2" s="23" t="str">
        <f>'Admin Impact Weight Matrix'!F3</f>
        <v>Example Worst Risk high uncertainty</v>
      </c>
      <c r="H2" s="23" t="str">
        <f>'Admin Impact Weight Matrix'!G3</f>
        <v>Example least risk low uncertainty</v>
      </c>
      <c r="I2" s="23" t="str">
        <f>'Admin Impact Weight Matrix'!H3</f>
        <v>Indicator 6</v>
      </c>
      <c r="J2" s="23" t="str">
        <f>'Admin Impact Weight Matrix'!I3</f>
        <v>Indicator 7</v>
      </c>
      <c r="K2" s="23" t="str">
        <f>'Admin Impact Weight Matrix'!J3</f>
        <v>Indicator 8</v>
      </c>
      <c r="L2" s="23" t="str">
        <f>'Admin Impact Weight Matrix'!K3</f>
        <v>Indicator 9</v>
      </c>
      <c r="M2" s="23" t="str">
        <f>'Admin Impact Weight Matrix'!L3</f>
        <v>Indicator 10</v>
      </c>
      <c r="N2" s="23" t="str">
        <f>'Admin Impact Weight Matrix'!M3</f>
        <v>Indicator 11</v>
      </c>
      <c r="O2" s="23" t="str">
        <f>'Admin Impact Weight Matrix'!N3</f>
        <v>Indicator 12</v>
      </c>
      <c r="P2" s="23" t="str">
        <f>'Admin Impact Weight Matrix'!O3</f>
        <v>Indicator 13</v>
      </c>
      <c r="Q2" s="23" t="str">
        <f>'Admin Impact Weight Matrix'!P3</f>
        <v>Indicator 14</v>
      </c>
      <c r="R2" s="23" t="str">
        <f>'Admin Impact Weight Matrix'!Q3</f>
        <v>Indicator 15</v>
      </c>
      <c r="S2" s="23" t="str">
        <f>'Admin Impact Weight Matrix'!R3</f>
        <v>Indicator 16</v>
      </c>
      <c r="T2" s="23" t="str">
        <f>'Admin Impact Weight Matrix'!S3</f>
        <v>Indicator 17</v>
      </c>
      <c r="U2" s="23" t="str">
        <f>'Admin Impact Weight Matrix'!T3</f>
        <v>Indicator 18</v>
      </c>
      <c r="V2" s="23" t="str">
        <f>'Admin Impact Weight Matrix'!U3</f>
        <v>Indicator 19</v>
      </c>
      <c r="W2" s="23" t="str">
        <f>'Admin Impact Weight Matrix'!V3</f>
        <v>Indicator 20</v>
      </c>
      <c r="X2" s="23" t="str">
        <f>'Admin Impact Weight Matrix'!W3</f>
        <v>Indicator 21</v>
      </c>
      <c r="Y2" s="23" t="str">
        <f>'Admin Impact Weight Matrix'!X3</f>
        <v>Indicator 22</v>
      </c>
      <c r="Z2" s="23" t="str">
        <f>'Admin Impact Weight Matrix'!Y3</f>
        <v>Indicator 23</v>
      </c>
      <c r="AA2" s="23" t="str">
        <f>'Admin Impact Weight Matrix'!Z3</f>
        <v>Indicator 24</v>
      </c>
      <c r="AB2" s="23" t="str">
        <f>'Admin Impact Weight Matrix'!AA3</f>
        <v>Indicator 25</v>
      </c>
      <c r="AC2" s="23" t="str">
        <f>'Admin Impact Weight Matrix'!AB3</f>
        <v>Indicator 26</v>
      </c>
      <c r="AD2" s="23" t="str">
        <f>'Admin Impact Weight Matrix'!AC3</f>
        <v>Indicator 27</v>
      </c>
      <c r="AE2" s="23" t="str">
        <f>'Admin Impact Weight Matrix'!AD3</f>
        <v>Indicator 28</v>
      </c>
      <c r="AF2" s="23" t="str">
        <f>'Admin Impact Weight Matrix'!AE3</f>
        <v>Indicator 29</v>
      </c>
      <c r="AG2" s="23" t="str">
        <f>'Admin Impact Weight Matrix'!AF3</f>
        <v>Indicator 30</v>
      </c>
      <c r="AH2" s="23" t="str">
        <f>'Admin Impact Weight Matrix'!AG3</f>
        <v>Indicator 31</v>
      </c>
      <c r="AI2" s="23" t="str">
        <f>'Admin Impact Weight Matrix'!AH3</f>
        <v>Indicator 32</v>
      </c>
      <c r="AJ2" s="23" t="str">
        <f>'Admin Impact Weight Matrix'!AI3</f>
        <v>Indicator 33</v>
      </c>
      <c r="AK2" s="23" t="str">
        <f>'Admin Impact Weight Matrix'!AJ3</f>
        <v>Indicator 34</v>
      </c>
      <c r="AL2" s="23" t="str">
        <f>'Admin Impact Weight Matrix'!AK3</f>
        <v>Indicator 35</v>
      </c>
      <c r="AM2" s="23" t="str">
        <f>'Admin Impact Weight Matrix'!AL3</f>
        <v>Indicator 36</v>
      </c>
      <c r="AN2" s="23" t="str">
        <f>'Admin Impact Weight Matrix'!AM3</f>
        <v>Indicator 37</v>
      </c>
      <c r="AO2" s="23" t="str">
        <f>'Admin Impact Weight Matrix'!AN3</f>
        <v>Indicator 38</v>
      </c>
      <c r="AP2" s="23" t="str">
        <f>'Admin Impact Weight Matrix'!AO3</f>
        <v>Indicator 39</v>
      </c>
      <c r="AQ2" s="23" t="str">
        <f>'Admin Impact Weight Matrix'!AP3</f>
        <v>Indicator 40</v>
      </c>
      <c r="AR2" s="66"/>
      <c r="AS2" s="66"/>
      <c r="AT2" s="66"/>
      <c r="AU2" s="66"/>
      <c r="AV2" s="66"/>
      <c r="AW2" s="66"/>
      <c r="AX2" s="66"/>
      <c r="AY2" s="2"/>
      <c r="AZ2" s="2"/>
      <c r="BA2" s="2"/>
      <c r="BB2" s="2"/>
      <c r="BC2" s="2"/>
      <c r="BD2" s="2"/>
      <c r="BE2" s="2"/>
      <c r="BF2" s="2"/>
      <c r="BG2" s="2"/>
      <c r="BH2" s="2"/>
      <c r="BI2" s="2"/>
      <c r="BJ2" s="2"/>
      <c r="BK2" s="2"/>
      <c r="BL2" s="2"/>
      <c r="BM2" s="2"/>
      <c r="BN2" s="2"/>
      <c r="BO2" s="2"/>
      <c r="BP2" s="2"/>
      <c r="BQ2" s="2"/>
    </row>
    <row r="3" spans="1:69" ht="15.6" thickTop="1" thickBot="1" x14ac:dyDescent="0.35">
      <c r="A3" s="24" t="str">
        <f>'User Interface'!A2</f>
        <v>Question_1</v>
      </c>
      <c r="B3" s="24" t="str">
        <f>'User Interface'!B2</f>
        <v>Is the area a key fishing ground?</v>
      </c>
      <c r="C3" s="24" t="str">
        <f>'User Interface'!C2</f>
        <v>Almost no commercial catch originates from the area</v>
      </c>
      <c r="D3" s="65">
        <f>IF(NOT($C3=0),_xlfn.XLOOKUP(
_xlfn.XLOOKUP(
$C3,'Admin Impact Weight Matrix'!$B$4:$B$253,'Admin Impact Weight Matrix'!C$4:C$253
),
'Dev Likert Scale Possibilities'!$D$2:$D$8,'Dev Likert Scale Possibilities'!$E$2:$E$8),0)</f>
        <v>1</v>
      </c>
      <c r="E3" s="65">
        <f>IF(NOT($C3=0),_xlfn.XLOOKUP(
_xlfn.XLOOKUP(
$C3,'Admin Impact Weight Matrix'!$B$4:$B$253,'Admin Impact Weight Matrix'!D$4:D$253
),
'Dev Likert Scale Possibilities'!$D$2:$D$8,'Dev Likert Scale Possibilities'!$E$2:$E$8),0)</f>
        <v>5</v>
      </c>
      <c r="F3" s="65">
        <f>IF(NOT($C3=0),_xlfn.XLOOKUP(
_xlfn.XLOOKUP(
$C3,'Admin Impact Weight Matrix'!$B$4:$B$253,'Admin Impact Weight Matrix'!E$4:E$253
),
'Dev Likert Scale Possibilities'!$D$2:$D$8,'Dev Likert Scale Possibilities'!$E$2:$E$8),0)</f>
        <v>0</v>
      </c>
      <c r="G3" s="65">
        <f>IF(NOT($C3=0),_xlfn.XLOOKUP(
_xlfn.XLOOKUP(
$C3,'Admin Impact Weight Matrix'!$B$4:$B$253,'Admin Impact Weight Matrix'!F$4:F$253
),
'Dev Likert Scale Possibilities'!$D$2:$D$8,'Dev Likert Scale Possibilities'!$E$2:$E$8),0)</f>
        <v>5</v>
      </c>
      <c r="H3" s="65">
        <f>IF(NOT($C3=0),_xlfn.XLOOKUP(
_xlfn.XLOOKUP(
$C3,'Admin Impact Weight Matrix'!$B$4:$B$253,'Admin Impact Weight Matrix'!G$4:G$253
),
'Dev Likert Scale Possibilities'!$D$2:$D$8,'Dev Likert Scale Possibilities'!$E$2:$E$8),0)</f>
        <v>1</v>
      </c>
      <c r="I3" s="65">
        <f>IF(NOT($C3=0),_xlfn.XLOOKUP(
_xlfn.XLOOKUP(
$C3,'Admin Impact Weight Matrix'!$B$4:$B$253,'Admin Impact Weight Matrix'!H$4:H$253
),
'Dev Likert Scale Possibilities'!$D$2:$D$8,'Dev Likert Scale Possibilities'!$E$2:$E$8),0)</f>
        <v>0</v>
      </c>
      <c r="J3" s="65">
        <f>IF(NOT($C3=0),_xlfn.XLOOKUP(
_xlfn.XLOOKUP(
$C3,'Admin Impact Weight Matrix'!$B$4:$B$253,'Admin Impact Weight Matrix'!I$4:I$253
),
'Dev Likert Scale Possibilities'!$D$2:$D$8,'Dev Likert Scale Possibilities'!$E$2:$E$8),0)</f>
        <v>0</v>
      </c>
      <c r="K3" s="65">
        <f>IF(NOT($C3=0),_xlfn.XLOOKUP(
_xlfn.XLOOKUP(
$C3,'Admin Impact Weight Matrix'!$B$4:$B$253,'Admin Impact Weight Matrix'!J$4:J$253
),
'Dev Likert Scale Possibilities'!$D$2:$D$8,'Dev Likert Scale Possibilities'!$E$2:$E$8),0)</f>
        <v>0</v>
      </c>
      <c r="L3" s="65">
        <f>IF(NOT($C3=0),_xlfn.XLOOKUP(
_xlfn.XLOOKUP(
$C3,'Admin Impact Weight Matrix'!$B$4:$B$253,'Admin Impact Weight Matrix'!K$4:K$253
),
'Dev Likert Scale Possibilities'!$D$2:$D$8,'Dev Likert Scale Possibilities'!$E$2:$E$8),0)</f>
        <v>0</v>
      </c>
      <c r="M3" s="65">
        <f>IF(NOT($C3=0),_xlfn.XLOOKUP(
_xlfn.XLOOKUP(
$C3,'Admin Impact Weight Matrix'!$B$4:$B$253,'Admin Impact Weight Matrix'!L$4:L$253
),
'Dev Likert Scale Possibilities'!$D$2:$D$8,'Dev Likert Scale Possibilities'!$E$2:$E$8),0)</f>
        <v>0</v>
      </c>
      <c r="N3" s="65">
        <f>IF(NOT($C3=0),_xlfn.XLOOKUP(
_xlfn.XLOOKUP(
$C3,'Admin Impact Weight Matrix'!$B$4:$B$253,'Admin Impact Weight Matrix'!M$4:M$253
),
'Dev Likert Scale Possibilities'!$D$2:$D$8,'Dev Likert Scale Possibilities'!$E$2:$E$8),0)</f>
        <v>0</v>
      </c>
      <c r="O3" s="65">
        <f>IF(NOT($C3=0),_xlfn.XLOOKUP(
_xlfn.XLOOKUP(
$C3,'Admin Impact Weight Matrix'!$B$4:$B$253,'Admin Impact Weight Matrix'!N$4:N$253
),
'Dev Likert Scale Possibilities'!$D$2:$D$8,'Dev Likert Scale Possibilities'!$E$2:$E$8),0)</f>
        <v>0</v>
      </c>
      <c r="P3" s="65">
        <f>IF(NOT($C3=0),_xlfn.XLOOKUP(
_xlfn.XLOOKUP(
$C3,'Admin Impact Weight Matrix'!$B$4:$B$253,'Admin Impact Weight Matrix'!O$4:O$253
),
'Dev Likert Scale Possibilities'!$D$2:$D$8,'Dev Likert Scale Possibilities'!$E$2:$E$8),0)</f>
        <v>0</v>
      </c>
      <c r="Q3" s="65">
        <f>IF(NOT($C3=0),_xlfn.XLOOKUP(
_xlfn.XLOOKUP(
$C3,'Admin Impact Weight Matrix'!$B$4:$B$253,'Admin Impact Weight Matrix'!P$4:P$253
),
'Dev Likert Scale Possibilities'!$D$2:$D$8,'Dev Likert Scale Possibilities'!$E$2:$E$8),0)</f>
        <v>0</v>
      </c>
      <c r="R3" s="65">
        <f>IF(NOT($C3=0),_xlfn.XLOOKUP(
_xlfn.XLOOKUP(
$C3,'Admin Impact Weight Matrix'!$B$4:$B$253,'Admin Impact Weight Matrix'!Q$4:Q$253
),
'Dev Likert Scale Possibilities'!$D$2:$D$8,'Dev Likert Scale Possibilities'!$E$2:$E$8),0)</f>
        <v>0</v>
      </c>
      <c r="S3" s="65">
        <f>IF(NOT($C3=0),_xlfn.XLOOKUP(
_xlfn.XLOOKUP(
$C3,'Admin Impact Weight Matrix'!$B$4:$B$253,'Admin Impact Weight Matrix'!R$4:R$253
),
'Dev Likert Scale Possibilities'!$D$2:$D$8,'Dev Likert Scale Possibilities'!$E$2:$E$8),0)</f>
        <v>0</v>
      </c>
      <c r="T3" s="65">
        <f>IF(NOT($C3=0),_xlfn.XLOOKUP(
_xlfn.XLOOKUP(
$C3,'Admin Impact Weight Matrix'!$B$4:$B$253,'Admin Impact Weight Matrix'!S$4:S$253
),
'Dev Likert Scale Possibilities'!$D$2:$D$8,'Dev Likert Scale Possibilities'!$E$2:$E$8),0)</f>
        <v>0</v>
      </c>
      <c r="U3" s="65">
        <f>IF(NOT($C3=0),_xlfn.XLOOKUP(
_xlfn.XLOOKUP(
$C3,'Admin Impact Weight Matrix'!$B$4:$B$253,'Admin Impact Weight Matrix'!T$4:T$253
),
'Dev Likert Scale Possibilities'!$D$2:$D$8,'Dev Likert Scale Possibilities'!$E$2:$E$8),0)</f>
        <v>0</v>
      </c>
      <c r="V3" s="65">
        <f>IF(NOT($C3=0),_xlfn.XLOOKUP(
_xlfn.XLOOKUP(
$C3,'Admin Impact Weight Matrix'!$B$4:$B$253,'Admin Impact Weight Matrix'!U$4:U$253
),
'Dev Likert Scale Possibilities'!$D$2:$D$8,'Dev Likert Scale Possibilities'!$E$2:$E$8),0)</f>
        <v>0</v>
      </c>
      <c r="W3" s="65">
        <f>IF(NOT($C3=0),_xlfn.XLOOKUP(
_xlfn.XLOOKUP(
$C3,'Admin Impact Weight Matrix'!$B$4:$B$253,'Admin Impact Weight Matrix'!V$4:V$253
),
'Dev Likert Scale Possibilities'!$D$2:$D$8,'Dev Likert Scale Possibilities'!$E$2:$E$8),0)</f>
        <v>0</v>
      </c>
      <c r="X3" s="65">
        <f>IF(NOT($C3=0),_xlfn.XLOOKUP(
_xlfn.XLOOKUP(
$C3,'Admin Impact Weight Matrix'!$B$4:$B$253,'Admin Impact Weight Matrix'!W$4:W$253
),
'Dev Likert Scale Possibilities'!$D$2:$D$8,'Dev Likert Scale Possibilities'!$E$2:$E$8),0)</f>
        <v>0</v>
      </c>
      <c r="Y3" s="65">
        <f>IF(NOT($C3=0),_xlfn.XLOOKUP(
_xlfn.XLOOKUP(
$C3,'Admin Impact Weight Matrix'!$B$4:$B$253,'Admin Impact Weight Matrix'!X$4:X$253
),
'Dev Likert Scale Possibilities'!$D$2:$D$8,'Dev Likert Scale Possibilities'!$E$2:$E$8),0)</f>
        <v>0</v>
      </c>
      <c r="Z3" s="65">
        <f>IF(NOT($C3=0),_xlfn.XLOOKUP(
_xlfn.XLOOKUP(
$C3,'Admin Impact Weight Matrix'!$B$4:$B$253,'Admin Impact Weight Matrix'!Y$4:Y$253
),
'Dev Likert Scale Possibilities'!$D$2:$D$8,'Dev Likert Scale Possibilities'!$E$2:$E$8),0)</f>
        <v>0</v>
      </c>
      <c r="AA3" s="65">
        <f>IF(NOT($C3=0),_xlfn.XLOOKUP(
_xlfn.XLOOKUP(
$C3,'Admin Impact Weight Matrix'!$B$4:$B$253,'Admin Impact Weight Matrix'!Z$4:Z$253
),
'Dev Likert Scale Possibilities'!$D$2:$D$8,'Dev Likert Scale Possibilities'!$E$2:$E$8),0)</f>
        <v>0</v>
      </c>
      <c r="AB3" s="65">
        <f>IF(NOT($C3=0),_xlfn.XLOOKUP(
_xlfn.XLOOKUP(
$C3,'Admin Impact Weight Matrix'!$B$4:$B$253,'Admin Impact Weight Matrix'!AA$4:AA$253
),
'Dev Likert Scale Possibilities'!$D$2:$D$8,'Dev Likert Scale Possibilities'!$E$2:$E$8),0)</f>
        <v>0</v>
      </c>
      <c r="AC3" s="65">
        <f>IF(NOT($C3=0),_xlfn.XLOOKUP(
_xlfn.XLOOKUP(
$C3,'Admin Impact Weight Matrix'!$B$4:$B$253,'Admin Impact Weight Matrix'!AB$4:AB$253
),
'Dev Likert Scale Possibilities'!$D$2:$D$8,'Dev Likert Scale Possibilities'!$E$2:$E$8),0)</f>
        <v>0</v>
      </c>
      <c r="AD3" s="65">
        <f>IF(NOT($C3=0),_xlfn.XLOOKUP(
_xlfn.XLOOKUP(
$C3,'Admin Impact Weight Matrix'!$B$4:$B$253,'Admin Impact Weight Matrix'!AC$4:AC$253
),
'Dev Likert Scale Possibilities'!$D$2:$D$8,'Dev Likert Scale Possibilities'!$E$2:$E$8),0)</f>
        <v>0</v>
      </c>
      <c r="AE3" s="65">
        <f>IF(NOT($C3=0),_xlfn.XLOOKUP(
_xlfn.XLOOKUP(
$C3,'Admin Impact Weight Matrix'!$B$4:$B$253,'Admin Impact Weight Matrix'!AD$4:AD$253
),
'Dev Likert Scale Possibilities'!$D$2:$D$8,'Dev Likert Scale Possibilities'!$E$2:$E$8),0)</f>
        <v>0</v>
      </c>
      <c r="AF3" s="65">
        <f>IF(NOT($C3=0),_xlfn.XLOOKUP(
_xlfn.XLOOKUP(
$C3,'Admin Impact Weight Matrix'!$B$4:$B$253,'Admin Impact Weight Matrix'!AE$4:AE$253
),
'Dev Likert Scale Possibilities'!$D$2:$D$8,'Dev Likert Scale Possibilities'!$E$2:$E$8),0)</f>
        <v>0</v>
      </c>
      <c r="AG3" s="65">
        <f>IF(NOT($C3=0),_xlfn.XLOOKUP(
_xlfn.XLOOKUP(
$C3,'Admin Impact Weight Matrix'!$B$4:$B$253,'Admin Impact Weight Matrix'!AF$4:AF$253
),
'Dev Likert Scale Possibilities'!$D$2:$D$8,'Dev Likert Scale Possibilities'!$E$2:$E$8),0)</f>
        <v>0</v>
      </c>
      <c r="AH3" s="65">
        <f>IF(NOT($C3=0),_xlfn.XLOOKUP(
_xlfn.XLOOKUP(
$C3,'Admin Impact Weight Matrix'!$B$4:$B$253,'Admin Impact Weight Matrix'!AG$4:AG$253
),
'Dev Likert Scale Possibilities'!$D$2:$D$8,'Dev Likert Scale Possibilities'!$E$2:$E$8),0)</f>
        <v>0</v>
      </c>
      <c r="AI3" s="65">
        <f>IF(NOT($C3=0),_xlfn.XLOOKUP(
_xlfn.XLOOKUP(
$C3,'Admin Impact Weight Matrix'!$B$4:$B$253,'Admin Impact Weight Matrix'!AH$4:AH$253
),
'Dev Likert Scale Possibilities'!$D$2:$D$8,'Dev Likert Scale Possibilities'!$E$2:$E$8),0)</f>
        <v>0</v>
      </c>
      <c r="AJ3" s="65">
        <f>IF(NOT($C3=0),_xlfn.XLOOKUP(
_xlfn.XLOOKUP(
$C3,'Admin Impact Weight Matrix'!$B$4:$B$253,'Admin Impact Weight Matrix'!AI$4:AI$253
),
'Dev Likert Scale Possibilities'!$D$2:$D$8,'Dev Likert Scale Possibilities'!$E$2:$E$8),0)</f>
        <v>0</v>
      </c>
      <c r="AK3" s="65">
        <f>IF(NOT($C3=0),_xlfn.XLOOKUP(
_xlfn.XLOOKUP(
$C3,'Admin Impact Weight Matrix'!$B$4:$B$253,'Admin Impact Weight Matrix'!AJ$4:AJ$253
),
'Dev Likert Scale Possibilities'!$D$2:$D$8,'Dev Likert Scale Possibilities'!$E$2:$E$8),0)</f>
        <v>0</v>
      </c>
      <c r="AL3" s="65">
        <f>IF(NOT($C3=0),_xlfn.XLOOKUP(
_xlfn.XLOOKUP(
$C3,'Admin Impact Weight Matrix'!$B$4:$B$253,'Admin Impact Weight Matrix'!AK$4:AK$253
),
'Dev Likert Scale Possibilities'!$D$2:$D$8,'Dev Likert Scale Possibilities'!$E$2:$E$8),0)</f>
        <v>0</v>
      </c>
      <c r="AM3" s="65">
        <f>IF(NOT($C3=0),_xlfn.XLOOKUP(
_xlfn.XLOOKUP(
$C3,'Admin Impact Weight Matrix'!$B$4:$B$253,'Admin Impact Weight Matrix'!AL$4:AL$253
),
'Dev Likert Scale Possibilities'!$D$2:$D$8,'Dev Likert Scale Possibilities'!$E$2:$E$8),0)</f>
        <v>0</v>
      </c>
      <c r="AN3" s="65">
        <f>IF(NOT($C3=0),_xlfn.XLOOKUP(
_xlfn.XLOOKUP(
$C3,'Admin Impact Weight Matrix'!$B$4:$B$253,'Admin Impact Weight Matrix'!AM$4:AM$253
),
'Dev Likert Scale Possibilities'!$D$2:$D$8,'Dev Likert Scale Possibilities'!$E$2:$E$8),0)</f>
        <v>0</v>
      </c>
      <c r="AO3" s="65">
        <f>IF(NOT($C3=0),_xlfn.XLOOKUP(
_xlfn.XLOOKUP(
$C3,'Admin Impact Weight Matrix'!$B$4:$B$253,'Admin Impact Weight Matrix'!AN$4:AN$253
),
'Dev Likert Scale Possibilities'!$D$2:$D$8,'Dev Likert Scale Possibilities'!$E$2:$E$8),0)</f>
        <v>0</v>
      </c>
      <c r="AP3" s="65">
        <f>IF(NOT($C3=0),_xlfn.XLOOKUP(
_xlfn.XLOOKUP(
$C3,'Admin Impact Weight Matrix'!$B$4:$B$253,'Admin Impact Weight Matrix'!AO$4:AO$253
),
'Dev Likert Scale Possibilities'!$D$2:$D$8,'Dev Likert Scale Possibilities'!$E$2:$E$8),0)</f>
        <v>0</v>
      </c>
      <c r="AQ3" s="65">
        <f>IF(NOT($C3=0),_xlfn.XLOOKUP(
_xlfn.XLOOKUP(
$C3,'Admin Impact Weight Matrix'!$B$4:$B$253,'Admin Impact Weight Matrix'!AP$4:AP$253
),
'Dev Likert Scale Possibilities'!$D$2:$D$8,'Dev Likert Scale Possibilities'!$E$2:$E$8),0)</f>
        <v>0</v>
      </c>
    </row>
    <row r="4" spans="1:69" ht="15.6" thickTop="1" thickBot="1" x14ac:dyDescent="0.35">
      <c r="A4" s="24" t="str">
        <f>'User Interface'!A3</f>
        <v>Question_2</v>
      </c>
      <c r="B4" s="24" t="str">
        <f>'User Interface'!B3</f>
        <v>Is the area important for biodiversity?</v>
      </c>
      <c r="C4" s="24" t="str">
        <f>'User Interface'!C3</f>
        <v>The area has very minor importance for biodiveristy</v>
      </c>
      <c r="D4" s="65">
        <f>IF(NOT($C4=0),_xlfn.XLOOKUP(
_xlfn.XLOOKUP(
$C4,'Admin Impact Weight Matrix'!$B$4:$B$253,'Admin Impact Weight Matrix'!C$4:C$253
),
'Dev Likert Scale Possibilities'!$D$2:$D$8,'Dev Likert Scale Possibilities'!$E$2:$E$8),0)</f>
        <v>2</v>
      </c>
      <c r="E4" s="65">
        <f>IF(NOT($C4=0),_xlfn.XLOOKUP(
_xlfn.XLOOKUP(
$C4,'Admin Impact Weight Matrix'!$B$4:$B$253,'Admin Impact Weight Matrix'!D$4:D$253
),
'Dev Likert Scale Possibilities'!$D$2:$D$8,'Dev Likert Scale Possibilities'!$E$2:$E$8),0)</f>
        <v>4</v>
      </c>
      <c r="F4" s="65">
        <f>IF(NOT($C4=0),_xlfn.XLOOKUP(
_xlfn.XLOOKUP(
$C4,'Admin Impact Weight Matrix'!$B$4:$B$253,'Admin Impact Weight Matrix'!E$4:E$253
),
'Dev Likert Scale Possibilities'!$D$2:$D$8,'Dev Likert Scale Possibilities'!$E$2:$E$8),0)</f>
        <v>0</v>
      </c>
      <c r="G4" s="65">
        <f>IF(NOT($C4=0),_xlfn.XLOOKUP(
_xlfn.XLOOKUP(
$C4,'Admin Impact Weight Matrix'!$B$4:$B$253,'Admin Impact Weight Matrix'!F$4:F$253
),
'Dev Likert Scale Possibilities'!$D$2:$D$8,'Dev Likert Scale Possibilities'!$E$2:$E$8),0)</f>
        <v>5</v>
      </c>
      <c r="H4" s="65">
        <f>IF(NOT($C4=0),_xlfn.XLOOKUP(
_xlfn.XLOOKUP(
$C4,'Admin Impact Weight Matrix'!$B$4:$B$253,'Admin Impact Weight Matrix'!G$4:G$253
),
'Dev Likert Scale Possibilities'!$D$2:$D$8,'Dev Likert Scale Possibilities'!$E$2:$E$8),0)</f>
        <v>1</v>
      </c>
      <c r="I4" s="65">
        <f>IF(NOT($C4=0),_xlfn.XLOOKUP(
_xlfn.XLOOKUP(
$C4,'Admin Impact Weight Matrix'!$B$4:$B$253,'Admin Impact Weight Matrix'!H$4:H$253
),
'Dev Likert Scale Possibilities'!$D$2:$D$8,'Dev Likert Scale Possibilities'!$E$2:$E$8),0)</f>
        <v>0</v>
      </c>
      <c r="J4" s="65">
        <f>IF(NOT($C4=0),_xlfn.XLOOKUP(
_xlfn.XLOOKUP(
$C4,'Admin Impact Weight Matrix'!$B$4:$B$253,'Admin Impact Weight Matrix'!I$4:I$253
),
'Dev Likert Scale Possibilities'!$D$2:$D$8,'Dev Likert Scale Possibilities'!$E$2:$E$8),0)</f>
        <v>0</v>
      </c>
      <c r="K4" s="65">
        <f>IF(NOT($C4=0),_xlfn.XLOOKUP(
_xlfn.XLOOKUP(
$C4,'Admin Impact Weight Matrix'!$B$4:$B$253,'Admin Impact Weight Matrix'!J$4:J$253
),
'Dev Likert Scale Possibilities'!$D$2:$D$8,'Dev Likert Scale Possibilities'!$E$2:$E$8),0)</f>
        <v>0</v>
      </c>
      <c r="L4" s="65">
        <f>IF(NOT($C4=0),_xlfn.XLOOKUP(
_xlfn.XLOOKUP(
$C4,'Admin Impact Weight Matrix'!$B$4:$B$253,'Admin Impact Weight Matrix'!K$4:K$253
),
'Dev Likert Scale Possibilities'!$D$2:$D$8,'Dev Likert Scale Possibilities'!$E$2:$E$8),0)</f>
        <v>0</v>
      </c>
      <c r="M4" s="65">
        <f>IF(NOT($C4=0),_xlfn.XLOOKUP(
_xlfn.XLOOKUP(
$C4,'Admin Impact Weight Matrix'!$B$4:$B$253,'Admin Impact Weight Matrix'!L$4:L$253
),
'Dev Likert Scale Possibilities'!$D$2:$D$8,'Dev Likert Scale Possibilities'!$E$2:$E$8),0)</f>
        <v>0</v>
      </c>
      <c r="N4" s="65">
        <f>IF(NOT($C4=0),_xlfn.XLOOKUP(
_xlfn.XLOOKUP(
$C4,'Admin Impact Weight Matrix'!$B$4:$B$253,'Admin Impact Weight Matrix'!M$4:M$253
),
'Dev Likert Scale Possibilities'!$D$2:$D$8,'Dev Likert Scale Possibilities'!$E$2:$E$8),0)</f>
        <v>0</v>
      </c>
      <c r="O4" s="65">
        <f>IF(NOT($C4=0),_xlfn.XLOOKUP(
_xlfn.XLOOKUP(
$C4,'Admin Impact Weight Matrix'!$B$4:$B$253,'Admin Impact Weight Matrix'!N$4:N$253
),
'Dev Likert Scale Possibilities'!$D$2:$D$8,'Dev Likert Scale Possibilities'!$E$2:$E$8),0)</f>
        <v>0</v>
      </c>
      <c r="P4" s="65">
        <f>IF(NOT($C4=0),_xlfn.XLOOKUP(
_xlfn.XLOOKUP(
$C4,'Admin Impact Weight Matrix'!$B$4:$B$253,'Admin Impact Weight Matrix'!O$4:O$253
),
'Dev Likert Scale Possibilities'!$D$2:$D$8,'Dev Likert Scale Possibilities'!$E$2:$E$8),0)</f>
        <v>0</v>
      </c>
      <c r="Q4" s="65">
        <f>IF(NOT($C4=0),_xlfn.XLOOKUP(
_xlfn.XLOOKUP(
$C4,'Admin Impact Weight Matrix'!$B$4:$B$253,'Admin Impact Weight Matrix'!P$4:P$253
),
'Dev Likert Scale Possibilities'!$D$2:$D$8,'Dev Likert Scale Possibilities'!$E$2:$E$8),0)</f>
        <v>0</v>
      </c>
      <c r="R4" s="65">
        <f>IF(NOT($C4=0),_xlfn.XLOOKUP(
_xlfn.XLOOKUP(
$C4,'Admin Impact Weight Matrix'!$B$4:$B$253,'Admin Impact Weight Matrix'!Q$4:Q$253
),
'Dev Likert Scale Possibilities'!$D$2:$D$8,'Dev Likert Scale Possibilities'!$E$2:$E$8),0)</f>
        <v>0</v>
      </c>
      <c r="S4" s="65">
        <f>IF(NOT($C4=0),_xlfn.XLOOKUP(
_xlfn.XLOOKUP(
$C4,'Admin Impact Weight Matrix'!$B$4:$B$253,'Admin Impact Weight Matrix'!R$4:R$253
),
'Dev Likert Scale Possibilities'!$D$2:$D$8,'Dev Likert Scale Possibilities'!$E$2:$E$8),0)</f>
        <v>0</v>
      </c>
      <c r="T4" s="65">
        <f>IF(NOT($C4=0),_xlfn.XLOOKUP(
_xlfn.XLOOKUP(
$C4,'Admin Impact Weight Matrix'!$B$4:$B$253,'Admin Impact Weight Matrix'!S$4:S$253
),
'Dev Likert Scale Possibilities'!$D$2:$D$8,'Dev Likert Scale Possibilities'!$E$2:$E$8),0)</f>
        <v>0</v>
      </c>
      <c r="U4" s="65">
        <f>IF(NOT($C4=0),_xlfn.XLOOKUP(
_xlfn.XLOOKUP(
$C4,'Admin Impact Weight Matrix'!$B$4:$B$253,'Admin Impact Weight Matrix'!T$4:T$253
),
'Dev Likert Scale Possibilities'!$D$2:$D$8,'Dev Likert Scale Possibilities'!$E$2:$E$8),0)</f>
        <v>0</v>
      </c>
      <c r="V4" s="65">
        <f>IF(NOT($C4=0),_xlfn.XLOOKUP(
_xlfn.XLOOKUP(
$C4,'Admin Impact Weight Matrix'!$B$4:$B$253,'Admin Impact Weight Matrix'!U$4:U$253
),
'Dev Likert Scale Possibilities'!$D$2:$D$8,'Dev Likert Scale Possibilities'!$E$2:$E$8),0)</f>
        <v>0</v>
      </c>
      <c r="W4" s="65">
        <f>IF(NOT($C4=0),_xlfn.XLOOKUP(
_xlfn.XLOOKUP(
$C4,'Admin Impact Weight Matrix'!$B$4:$B$253,'Admin Impact Weight Matrix'!V$4:V$253
),
'Dev Likert Scale Possibilities'!$D$2:$D$8,'Dev Likert Scale Possibilities'!$E$2:$E$8),0)</f>
        <v>0</v>
      </c>
      <c r="X4" s="65">
        <f>IF(NOT($C4=0),_xlfn.XLOOKUP(
_xlfn.XLOOKUP(
$C4,'Admin Impact Weight Matrix'!$B$4:$B$253,'Admin Impact Weight Matrix'!W$4:W$253
),
'Dev Likert Scale Possibilities'!$D$2:$D$8,'Dev Likert Scale Possibilities'!$E$2:$E$8),0)</f>
        <v>0</v>
      </c>
      <c r="Y4" s="65">
        <f>IF(NOT($C4=0),_xlfn.XLOOKUP(
_xlfn.XLOOKUP(
$C4,'Admin Impact Weight Matrix'!$B$4:$B$253,'Admin Impact Weight Matrix'!X$4:X$253
),
'Dev Likert Scale Possibilities'!$D$2:$D$8,'Dev Likert Scale Possibilities'!$E$2:$E$8),0)</f>
        <v>0</v>
      </c>
      <c r="Z4" s="65">
        <f>IF(NOT($C4=0),_xlfn.XLOOKUP(
_xlfn.XLOOKUP(
$C4,'Admin Impact Weight Matrix'!$B$4:$B$253,'Admin Impact Weight Matrix'!Y$4:Y$253
),
'Dev Likert Scale Possibilities'!$D$2:$D$8,'Dev Likert Scale Possibilities'!$E$2:$E$8),0)</f>
        <v>0</v>
      </c>
      <c r="AA4" s="65">
        <f>IF(NOT($C4=0),_xlfn.XLOOKUP(
_xlfn.XLOOKUP(
$C4,'Admin Impact Weight Matrix'!$B$4:$B$253,'Admin Impact Weight Matrix'!Z$4:Z$253
),
'Dev Likert Scale Possibilities'!$D$2:$D$8,'Dev Likert Scale Possibilities'!$E$2:$E$8),0)</f>
        <v>0</v>
      </c>
      <c r="AB4" s="65">
        <f>IF(NOT($C4=0),_xlfn.XLOOKUP(
_xlfn.XLOOKUP(
$C4,'Admin Impact Weight Matrix'!$B$4:$B$253,'Admin Impact Weight Matrix'!AA$4:AA$253
),
'Dev Likert Scale Possibilities'!$D$2:$D$8,'Dev Likert Scale Possibilities'!$E$2:$E$8),0)</f>
        <v>0</v>
      </c>
      <c r="AC4" s="65">
        <f>IF(NOT($C4=0),_xlfn.XLOOKUP(
_xlfn.XLOOKUP(
$C4,'Admin Impact Weight Matrix'!$B$4:$B$253,'Admin Impact Weight Matrix'!AB$4:AB$253
),
'Dev Likert Scale Possibilities'!$D$2:$D$8,'Dev Likert Scale Possibilities'!$E$2:$E$8),0)</f>
        <v>0</v>
      </c>
      <c r="AD4" s="65">
        <f>IF(NOT($C4=0),_xlfn.XLOOKUP(
_xlfn.XLOOKUP(
$C4,'Admin Impact Weight Matrix'!$B$4:$B$253,'Admin Impact Weight Matrix'!AC$4:AC$253
),
'Dev Likert Scale Possibilities'!$D$2:$D$8,'Dev Likert Scale Possibilities'!$E$2:$E$8),0)</f>
        <v>0</v>
      </c>
      <c r="AE4" s="65">
        <f>IF(NOT($C4=0),_xlfn.XLOOKUP(
_xlfn.XLOOKUP(
$C4,'Admin Impact Weight Matrix'!$B$4:$B$253,'Admin Impact Weight Matrix'!AD$4:AD$253
),
'Dev Likert Scale Possibilities'!$D$2:$D$8,'Dev Likert Scale Possibilities'!$E$2:$E$8),0)</f>
        <v>0</v>
      </c>
      <c r="AF4" s="65">
        <f>IF(NOT($C4=0),_xlfn.XLOOKUP(
_xlfn.XLOOKUP(
$C4,'Admin Impact Weight Matrix'!$B$4:$B$253,'Admin Impact Weight Matrix'!AE$4:AE$253
),
'Dev Likert Scale Possibilities'!$D$2:$D$8,'Dev Likert Scale Possibilities'!$E$2:$E$8),0)</f>
        <v>0</v>
      </c>
      <c r="AG4" s="65">
        <f>IF(NOT($C4=0),_xlfn.XLOOKUP(
_xlfn.XLOOKUP(
$C4,'Admin Impact Weight Matrix'!$B$4:$B$253,'Admin Impact Weight Matrix'!AF$4:AF$253
),
'Dev Likert Scale Possibilities'!$D$2:$D$8,'Dev Likert Scale Possibilities'!$E$2:$E$8),0)</f>
        <v>0</v>
      </c>
      <c r="AH4" s="65">
        <f>IF(NOT($C4=0),_xlfn.XLOOKUP(
_xlfn.XLOOKUP(
$C4,'Admin Impact Weight Matrix'!$B$4:$B$253,'Admin Impact Weight Matrix'!AG$4:AG$253
),
'Dev Likert Scale Possibilities'!$D$2:$D$8,'Dev Likert Scale Possibilities'!$E$2:$E$8),0)</f>
        <v>0</v>
      </c>
      <c r="AI4" s="65">
        <f>IF(NOT($C4=0),_xlfn.XLOOKUP(
_xlfn.XLOOKUP(
$C4,'Admin Impact Weight Matrix'!$B$4:$B$253,'Admin Impact Weight Matrix'!AH$4:AH$253
),
'Dev Likert Scale Possibilities'!$D$2:$D$8,'Dev Likert Scale Possibilities'!$E$2:$E$8),0)</f>
        <v>0</v>
      </c>
      <c r="AJ4" s="65">
        <f>IF(NOT($C4=0),_xlfn.XLOOKUP(
_xlfn.XLOOKUP(
$C4,'Admin Impact Weight Matrix'!$B$4:$B$253,'Admin Impact Weight Matrix'!AI$4:AI$253
),
'Dev Likert Scale Possibilities'!$D$2:$D$8,'Dev Likert Scale Possibilities'!$E$2:$E$8),0)</f>
        <v>0</v>
      </c>
      <c r="AK4" s="65">
        <f>IF(NOT($C4=0),_xlfn.XLOOKUP(
_xlfn.XLOOKUP(
$C4,'Admin Impact Weight Matrix'!$B$4:$B$253,'Admin Impact Weight Matrix'!AJ$4:AJ$253
),
'Dev Likert Scale Possibilities'!$D$2:$D$8,'Dev Likert Scale Possibilities'!$E$2:$E$8),0)</f>
        <v>0</v>
      </c>
      <c r="AL4" s="65">
        <f>IF(NOT($C4=0),_xlfn.XLOOKUP(
_xlfn.XLOOKUP(
$C4,'Admin Impact Weight Matrix'!$B$4:$B$253,'Admin Impact Weight Matrix'!AK$4:AK$253
),
'Dev Likert Scale Possibilities'!$D$2:$D$8,'Dev Likert Scale Possibilities'!$E$2:$E$8),0)</f>
        <v>0</v>
      </c>
      <c r="AM4" s="65">
        <f>IF(NOT($C4=0),_xlfn.XLOOKUP(
_xlfn.XLOOKUP(
$C4,'Admin Impact Weight Matrix'!$B$4:$B$253,'Admin Impact Weight Matrix'!AL$4:AL$253
),
'Dev Likert Scale Possibilities'!$D$2:$D$8,'Dev Likert Scale Possibilities'!$E$2:$E$8),0)</f>
        <v>0</v>
      </c>
      <c r="AN4" s="65">
        <f>IF(NOT($C4=0),_xlfn.XLOOKUP(
_xlfn.XLOOKUP(
$C4,'Admin Impact Weight Matrix'!$B$4:$B$253,'Admin Impact Weight Matrix'!AM$4:AM$253
),
'Dev Likert Scale Possibilities'!$D$2:$D$8,'Dev Likert Scale Possibilities'!$E$2:$E$8),0)</f>
        <v>0</v>
      </c>
      <c r="AO4" s="65">
        <f>IF(NOT($C4=0),_xlfn.XLOOKUP(
_xlfn.XLOOKUP(
$C4,'Admin Impact Weight Matrix'!$B$4:$B$253,'Admin Impact Weight Matrix'!AN$4:AN$253
),
'Dev Likert Scale Possibilities'!$D$2:$D$8,'Dev Likert Scale Possibilities'!$E$2:$E$8),0)</f>
        <v>0</v>
      </c>
      <c r="AP4" s="65">
        <f>IF(NOT($C4=0),_xlfn.XLOOKUP(
_xlfn.XLOOKUP(
$C4,'Admin Impact Weight Matrix'!$B$4:$B$253,'Admin Impact Weight Matrix'!AO$4:AO$253
),
'Dev Likert Scale Possibilities'!$D$2:$D$8,'Dev Likert Scale Possibilities'!$E$2:$E$8),0)</f>
        <v>0</v>
      </c>
      <c r="AQ4" s="65">
        <f>IF(NOT($C4=0),_xlfn.XLOOKUP(
_xlfn.XLOOKUP(
$C4,'Admin Impact Weight Matrix'!$B$4:$B$253,'Admin Impact Weight Matrix'!AP$4:AP$253
),
'Dev Likert Scale Possibilities'!$D$2:$D$8,'Dev Likert Scale Possibilities'!$E$2:$E$8),0)</f>
        <v>0</v>
      </c>
    </row>
    <row r="5" spans="1:69" ht="15.6" thickTop="1" thickBot="1" x14ac:dyDescent="0.35">
      <c r="A5" s="24" t="str">
        <f>'User Interface'!A4</f>
        <v>Question_3</v>
      </c>
      <c r="B5" s="24" t="str">
        <f>'User Interface'!B4</f>
        <v>What is the nursery quality of the area?</v>
      </c>
      <c r="C5" s="24" t="str">
        <f>'User Interface'!C4</f>
        <v>The area can serve as nursery environment i the absence of better</v>
      </c>
      <c r="D5" s="65">
        <f>IF(NOT($C5=0),_xlfn.XLOOKUP(
_xlfn.XLOOKUP(
$C5,'Admin Impact Weight Matrix'!$B$4:$B$253,'Admin Impact Weight Matrix'!C$4:C$253
),
'Dev Likert Scale Possibilities'!$D$2:$D$8,'Dev Likert Scale Possibilities'!$E$2:$E$8),0)</f>
        <v>3</v>
      </c>
      <c r="E5" s="65">
        <f>IF(NOT($C5=0),_xlfn.XLOOKUP(
_xlfn.XLOOKUP(
$C5,'Admin Impact Weight Matrix'!$B$4:$B$253,'Admin Impact Weight Matrix'!D$4:D$253
),
'Dev Likert Scale Possibilities'!$D$2:$D$8,'Dev Likert Scale Possibilities'!$E$2:$E$8),0)</f>
        <v>3</v>
      </c>
      <c r="F5" s="65">
        <f>IF(NOT($C5=0),_xlfn.XLOOKUP(
_xlfn.XLOOKUP(
$C5,'Admin Impact Weight Matrix'!$B$4:$B$253,'Admin Impact Weight Matrix'!E$4:E$253
),
'Dev Likert Scale Possibilities'!$D$2:$D$8,'Dev Likert Scale Possibilities'!$E$2:$E$8),0)</f>
        <v>0</v>
      </c>
      <c r="G5" s="65">
        <f>IF(NOT($C5=0),_xlfn.XLOOKUP(
_xlfn.XLOOKUP(
$C5,'Admin Impact Weight Matrix'!$B$4:$B$253,'Admin Impact Weight Matrix'!F$4:F$253
),
'Dev Likert Scale Possibilities'!$D$2:$D$8,'Dev Likert Scale Possibilities'!$E$2:$E$8),0)</f>
        <v>5</v>
      </c>
      <c r="H5" s="65">
        <f>IF(NOT($C5=0),_xlfn.XLOOKUP(
_xlfn.XLOOKUP(
$C5,'Admin Impact Weight Matrix'!$B$4:$B$253,'Admin Impact Weight Matrix'!G$4:G$253
),
'Dev Likert Scale Possibilities'!$D$2:$D$8,'Dev Likert Scale Possibilities'!$E$2:$E$8),0)</f>
        <v>1</v>
      </c>
      <c r="I5" s="65">
        <f>IF(NOT($C5=0),_xlfn.XLOOKUP(
_xlfn.XLOOKUP(
$C5,'Admin Impact Weight Matrix'!$B$4:$B$253,'Admin Impact Weight Matrix'!H$4:H$253
),
'Dev Likert Scale Possibilities'!$D$2:$D$8,'Dev Likert Scale Possibilities'!$E$2:$E$8),0)</f>
        <v>0</v>
      </c>
      <c r="J5" s="65">
        <f>IF(NOT($C5=0),_xlfn.XLOOKUP(
_xlfn.XLOOKUP(
$C5,'Admin Impact Weight Matrix'!$B$4:$B$253,'Admin Impact Weight Matrix'!I$4:I$253
),
'Dev Likert Scale Possibilities'!$D$2:$D$8,'Dev Likert Scale Possibilities'!$E$2:$E$8),0)</f>
        <v>0</v>
      </c>
      <c r="K5" s="65">
        <f>IF(NOT($C5=0),_xlfn.XLOOKUP(
_xlfn.XLOOKUP(
$C5,'Admin Impact Weight Matrix'!$B$4:$B$253,'Admin Impact Weight Matrix'!J$4:J$253
),
'Dev Likert Scale Possibilities'!$D$2:$D$8,'Dev Likert Scale Possibilities'!$E$2:$E$8),0)</f>
        <v>0</v>
      </c>
      <c r="L5" s="65">
        <f>IF(NOT($C5=0),_xlfn.XLOOKUP(
_xlfn.XLOOKUP(
$C5,'Admin Impact Weight Matrix'!$B$4:$B$253,'Admin Impact Weight Matrix'!K$4:K$253
),
'Dev Likert Scale Possibilities'!$D$2:$D$8,'Dev Likert Scale Possibilities'!$E$2:$E$8),0)</f>
        <v>0</v>
      </c>
      <c r="M5" s="65">
        <f>IF(NOT($C5=0),_xlfn.XLOOKUP(
_xlfn.XLOOKUP(
$C5,'Admin Impact Weight Matrix'!$B$4:$B$253,'Admin Impact Weight Matrix'!L$4:L$253
),
'Dev Likert Scale Possibilities'!$D$2:$D$8,'Dev Likert Scale Possibilities'!$E$2:$E$8),0)</f>
        <v>0</v>
      </c>
      <c r="N5" s="65">
        <f>IF(NOT($C5=0),_xlfn.XLOOKUP(
_xlfn.XLOOKUP(
$C5,'Admin Impact Weight Matrix'!$B$4:$B$253,'Admin Impact Weight Matrix'!M$4:M$253
),
'Dev Likert Scale Possibilities'!$D$2:$D$8,'Dev Likert Scale Possibilities'!$E$2:$E$8),0)</f>
        <v>0</v>
      </c>
      <c r="O5" s="65">
        <f>IF(NOT($C5=0),_xlfn.XLOOKUP(
_xlfn.XLOOKUP(
$C5,'Admin Impact Weight Matrix'!$B$4:$B$253,'Admin Impact Weight Matrix'!N$4:N$253
),
'Dev Likert Scale Possibilities'!$D$2:$D$8,'Dev Likert Scale Possibilities'!$E$2:$E$8),0)</f>
        <v>0</v>
      </c>
      <c r="P5" s="65">
        <f>IF(NOT($C5=0),_xlfn.XLOOKUP(
_xlfn.XLOOKUP(
$C5,'Admin Impact Weight Matrix'!$B$4:$B$253,'Admin Impact Weight Matrix'!O$4:O$253
),
'Dev Likert Scale Possibilities'!$D$2:$D$8,'Dev Likert Scale Possibilities'!$E$2:$E$8),0)</f>
        <v>0</v>
      </c>
      <c r="Q5" s="65">
        <f>IF(NOT($C5=0),_xlfn.XLOOKUP(
_xlfn.XLOOKUP(
$C5,'Admin Impact Weight Matrix'!$B$4:$B$253,'Admin Impact Weight Matrix'!P$4:P$253
),
'Dev Likert Scale Possibilities'!$D$2:$D$8,'Dev Likert Scale Possibilities'!$E$2:$E$8),0)</f>
        <v>0</v>
      </c>
      <c r="R5" s="65">
        <f>IF(NOT($C5=0),_xlfn.XLOOKUP(
_xlfn.XLOOKUP(
$C5,'Admin Impact Weight Matrix'!$B$4:$B$253,'Admin Impact Weight Matrix'!Q$4:Q$253
),
'Dev Likert Scale Possibilities'!$D$2:$D$8,'Dev Likert Scale Possibilities'!$E$2:$E$8),0)</f>
        <v>0</v>
      </c>
      <c r="S5" s="65">
        <f>IF(NOT($C5=0),_xlfn.XLOOKUP(
_xlfn.XLOOKUP(
$C5,'Admin Impact Weight Matrix'!$B$4:$B$253,'Admin Impact Weight Matrix'!R$4:R$253
),
'Dev Likert Scale Possibilities'!$D$2:$D$8,'Dev Likert Scale Possibilities'!$E$2:$E$8),0)</f>
        <v>0</v>
      </c>
      <c r="T5" s="65">
        <f>IF(NOT($C5=0),_xlfn.XLOOKUP(
_xlfn.XLOOKUP(
$C5,'Admin Impact Weight Matrix'!$B$4:$B$253,'Admin Impact Weight Matrix'!S$4:S$253
),
'Dev Likert Scale Possibilities'!$D$2:$D$8,'Dev Likert Scale Possibilities'!$E$2:$E$8),0)</f>
        <v>0</v>
      </c>
      <c r="U5" s="65">
        <f>IF(NOT($C5=0),_xlfn.XLOOKUP(
_xlfn.XLOOKUP(
$C5,'Admin Impact Weight Matrix'!$B$4:$B$253,'Admin Impact Weight Matrix'!T$4:T$253
),
'Dev Likert Scale Possibilities'!$D$2:$D$8,'Dev Likert Scale Possibilities'!$E$2:$E$8),0)</f>
        <v>0</v>
      </c>
      <c r="V5" s="65">
        <f>IF(NOT($C5=0),_xlfn.XLOOKUP(
_xlfn.XLOOKUP(
$C5,'Admin Impact Weight Matrix'!$B$4:$B$253,'Admin Impact Weight Matrix'!U$4:U$253
),
'Dev Likert Scale Possibilities'!$D$2:$D$8,'Dev Likert Scale Possibilities'!$E$2:$E$8),0)</f>
        <v>0</v>
      </c>
      <c r="W5" s="65">
        <f>IF(NOT($C5=0),_xlfn.XLOOKUP(
_xlfn.XLOOKUP(
$C5,'Admin Impact Weight Matrix'!$B$4:$B$253,'Admin Impact Weight Matrix'!V$4:V$253
),
'Dev Likert Scale Possibilities'!$D$2:$D$8,'Dev Likert Scale Possibilities'!$E$2:$E$8),0)</f>
        <v>0</v>
      </c>
      <c r="X5" s="65">
        <f>IF(NOT($C5=0),_xlfn.XLOOKUP(
_xlfn.XLOOKUP(
$C5,'Admin Impact Weight Matrix'!$B$4:$B$253,'Admin Impact Weight Matrix'!W$4:W$253
),
'Dev Likert Scale Possibilities'!$D$2:$D$8,'Dev Likert Scale Possibilities'!$E$2:$E$8),0)</f>
        <v>0</v>
      </c>
      <c r="Y5" s="65">
        <f>IF(NOT($C5=0),_xlfn.XLOOKUP(
_xlfn.XLOOKUP(
$C5,'Admin Impact Weight Matrix'!$B$4:$B$253,'Admin Impact Weight Matrix'!X$4:X$253
),
'Dev Likert Scale Possibilities'!$D$2:$D$8,'Dev Likert Scale Possibilities'!$E$2:$E$8),0)</f>
        <v>0</v>
      </c>
      <c r="Z5" s="65">
        <f>IF(NOT($C5=0),_xlfn.XLOOKUP(
_xlfn.XLOOKUP(
$C5,'Admin Impact Weight Matrix'!$B$4:$B$253,'Admin Impact Weight Matrix'!Y$4:Y$253
),
'Dev Likert Scale Possibilities'!$D$2:$D$8,'Dev Likert Scale Possibilities'!$E$2:$E$8),0)</f>
        <v>0</v>
      </c>
      <c r="AA5" s="65">
        <f>IF(NOT($C5=0),_xlfn.XLOOKUP(
_xlfn.XLOOKUP(
$C5,'Admin Impact Weight Matrix'!$B$4:$B$253,'Admin Impact Weight Matrix'!Z$4:Z$253
),
'Dev Likert Scale Possibilities'!$D$2:$D$8,'Dev Likert Scale Possibilities'!$E$2:$E$8),0)</f>
        <v>0</v>
      </c>
      <c r="AB5" s="65">
        <f>IF(NOT($C5=0),_xlfn.XLOOKUP(
_xlfn.XLOOKUP(
$C5,'Admin Impact Weight Matrix'!$B$4:$B$253,'Admin Impact Weight Matrix'!AA$4:AA$253
),
'Dev Likert Scale Possibilities'!$D$2:$D$8,'Dev Likert Scale Possibilities'!$E$2:$E$8),0)</f>
        <v>0</v>
      </c>
      <c r="AC5" s="65">
        <f>IF(NOT($C5=0),_xlfn.XLOOKUP(
_xlfn.XLOOKUP(
$C5,'Admin Impact Weight Matrix'!$B$4:$B$253,'Admin Impact Weight Matrix'!AB$4:AB$253
),
'Dev Likert Scale Possibilities'!$D$2:$D$8,'Dev Likert Scale Possibilities'!$E$2:$E$8),0)</f>
        <v>0</v>
      </c>
      <c r="AD5" s="65">
        <f>IF(NOT($C5=0),_xlfn.XLOOKUP(
_xlfn.XLOOKUP(
$C5,'Admin Impact Weight Matrix'!$B$4:$B$253,'Admin Impact Weight Matrix'!AC$4:AC$253
),
'Dev Likert Scale Possibilities'!$D$2:$D$8,'Dev Likert Scale Possibilities'!$E$2:$E$8),0)</f>
        <v>0</v>
      </c>
      <c r="AE5" s="65">
        <f>IF(NOT($C5=0),_xlfn.XLOOKUP(
_xlfn.XLOOKUP(
$C5,'Admin Impact Weight Matrix'!$B$4:$B$253,'Admin Impact Weight Matrix'!AD$4:AD$253
),
'Dev Likert Scale Possibilities'!$D$2:$D$8,'Dev Likert Scale Possibilities'!$E$2:$E$8),0)</f>
        <v>0</v>
      </c>
      <c r="AF5" s="65">
        <f>IF(NOT($C5=0),_xlfn.XLOOKUP(
_xlfn.XLOOKUP(
$C5,'Admin Impact Weight Matrix'!$B$4:$B$253,'Admin Impact Weight Matrix'!AE$4:AE$253
),
'Dev Likert Scale Possibilities'!$D$2:$D$8,'Dev Likert Scale Possibilities'!$E$2:$E$8),0)</f>
        <v>0</v>
      </c>
      <c r="AG5" s="65">
        <f>IF(NOT($C5=0),_xlfn.XLOOKUP(
_xlfn.XLOOKUP(
$C5,'Admin Impact Weight Matrix'!$B$4:$B$253,'Admin Impact Weight Matrix'!AF$4:AF$253
),
'Dev Likert Scale Possibilities'!$D$2:$D$8,'Dev Likert Scale Possibilities'!$E$2:$E$8),0)</f>
        <v>0</v>
      </c>
      <c r="AH5" s="65">
        <f>IF(NOT($C5=0),_xlfn.XLOOKUP(
_xlfn.XLOOKUP(
$C5,'Admin Impact Weight Matrix'!$B$4:$B$253,'Admin Impact Weight Matrix'!AG$4:AG$253
),
'Dev Likert Scale Possibilities'!$D$2:$D$8,'Dev Likert Scale Possibilities'!$E$2:$E$8),0)</f>
        <v>0</v>
      </c>
      <c r="AI5" s="65">
        <f>IF(NOT($C5=0),_xlfn.XLOOKUP(
_xlfn.XLOOKUP(
$C5,'Admin Impact Weight Matrix'!$B$4:$B$253,'Admin Impact Weight Matrix'!AH$4:AH$253
),
'Dev Likert Scale Possibilities'!$D$2:$D$8,'Dev Likert Scale Possibilities'!$E$2:$E$8),0)</f>
        <v>0</v>
      </c>
      <c r="AJ5" s="65">
        <f>IF(NOT($C5=0),_xlfn.XLOOKUP(
_xlfn.XLOOKUP(
$C5,'Admin Impact Weight Matrix'!$B$4:$B$253,'Admin Impact Weight Matrix'!AI$4:AI$253
),
'Dev Likert Scale Possibilities'!$D$2:$D$8,'Dev Likert Scale Possibilities'!$E$2:$E$8),0)</f>
        <v>0</v>
      </c>
      <c r="AK5" s="65">
        <f>IF(NOT($C5=0),_xlfn.XLOOKUP(
_xlfn.XLOOKUP(
$C5,'Admin Impact Weight Matrix'!$B$4:$B$253,'Admin Impact Weight Matrix'!AJ$4:AJ$253
),
'Dev Likert Scale Possibilities'!$D$2:$D$8,'Dev Likert Scale Possibilities'!$E$2:$E$8),0)</f>
        <v>0</v>
      </c>
      <c r="AL5" s="65">
        <f>IF(NOT($C5=0),_xlfn.XLOOKUP(
_xlfn.XLOOKUP(
$C5,'Admin Impact Weight Matrix'!$B$4:$B$253,'Admin Impact Weight Matrix'!AK$4:AK$253
),
'Dev Likert Scale Possibilities'!$D$2:$D$8,'Dev Likert Scale Possibilities'!$E$2:$E$8),0)</f>
        <v>0</v>
      </c>
      <c r="AM5" s="65">
        <f>IF(NOT($C5=0),_xlfn.XLOOKUP(
_xlfn.XLOOKUP(
$C5,'Admin Impact Weight Matrix'!$B$4:$B$253,'Admin Impact Weight Matrix'!AL$4:AL$253
),
'Dev Likert Scale Possibilities'!$D$2:$D$8,'Dev Likert Scale Possibilities'!$E$2:$E$8),0)</f>
        <v>0</v>
      </c>
      <c r="AN5" s="65">
        <f>IF(NOT($C5=0),_xlfn.XLOOKUP(
_xlfn.XLOOKUP(
$C5,'Admin Impact Weight Matrix'!$B$4:$B$253,'Admin Impact Weight Matrix'!AM$4:AM$253
),
'Dev Likert Scale Possibilities'!$D$2:$D$8,'Dev Likert Scale Possibilities'!$E$2:$E$8),0)</f>
        <v>0</v>
      </c>
      <c r="AO5" s="65">
        <f>IF(NOT($C5=0),_xlfn.XLOOKUP(
_xlfn.XLOOKUP(
$C5,'Admin Impact Weight Matrix'!$B$4:$B$253,'Admin Impact Weight Matrix'!AN$4:AN$253
),
'Dev Likert Scale Possibilities'!$D$2:$D$8,'Dev Likert Scale Possibilities'!$E$2:$E$8),0)</f>
        <v>0</v>
      </c>
      <c r="AP5" s="65">
        <f>IF(NOT($C5=0),_xlfn.XLOOKUP(
_xlfn.XLOOKUP(
$C5,'Admin Impact Weight Matrix'!$B$4:$B$253,'Admin Impact Weight Matrix'!AO$4:AO$253
),
'Dev Likert Scale Possibilities'!$D$2:$D$8,'Dev Likert Scale Possibilities'!$E$2:$E$8),0)</f>
        <v>0</v>
      </c>
      <c r="AQ5" s="65">
        <f>IF(NOT($C5=0),_xlfn.XLOOKUP(
_xlfn.XLOOKUP(
$C5,'Admin Impact Weight Matrix'!$B$4:$B$253,'Admin Impact Weight Matrix'!AP$4:AP$253
),
'Dev Likert Scale Possibilities'!$D$2:$D$8,'Dev Likert Scale Possibilities'!$E$2:$E$8),0)</f>
        <v>0</v>
      </c>
    </row>
    <row r="6" spans="1:69" ht="15.6" thickTop="1" thickBot="1" x14ac:dyDescent="0.35">
      <c r="A6" s="24" t="str">
        <f>'User Interface'!A5</f>
        <v>Question_4</v>
      </c>
      <c r="B6" s="24" t="str">
        <f>'User Interface'!B5</f>
        <v>Is the area know for its touristic (e.g. aesthetic) value?</v>
      </c>
      <c r="C6" s="24" t="str">
        <f>'User Interface'!C5</f>
        <v>The area is used extensively for sigthings of birds</v>
      </c>
      <c r="D6" s="65">
        <f>IF(NOT($C6=0),_xlfn.XLOOKUP(
_xlfn.XLOOKUP(
$C6,'Admin Impact Weight Matrix'!$B$4:$B$253,'Admin Impact Weight Matrix'!C$4:C$253
),
'Dev Likert Scale Possibilities'!$D$2:$D$8,'Dev Likert Scale Possibilities'!$E$2:$E$8),0)</f>
        <v>4</v>
      </c>
      <c r="E6" s="65">
        <f>IF(NOT($C6=0),_xlfn.XLOOKUP(
_xlfn.XLOOKUP(
$C6,'Admin Impact Weight Matrix'!$B$4:$B$253,'Admin Impact Weight Matrix'!D$4:D$253
),
'Dev Likert Scale Possibilities'!$D$2:$D$8,'Dev Likert Scale Possibilities'!$E$2:$E$8),0)</f>
        <v>2</v>
      </c>
      <c r="F6" s="65">
        <f>IF(NOT($C6=0),_xlfn.XLOOKUP(
_xlfn.XLOOKUP(
$C6,'Admin Impact Weight Matrix'!$B$4:$B$253,'Admin Impact Weight Matrix'!E$4:E$253
),
'Dev Likert Scale Possibilities'!$D$2:$D$8,'Dev Likert Scale Possibilities'!$E$2:$E$8),0)</f>
        <v>4</v>
      </c>
      <c r="G6" s="65">
        <f>IF(NOT($C6=0),_xlfn.XLOOKUP(
_xlfn.XLOOKUP(
$C6,'Admin Impact Weight Matrix'!$B$4:$B$253,'Admin Impact Weight Matrix'!F$4:F$253
),
'Dev Likert Scale Possibilities'!$D$2:$D$8,'Dev Likert Scale Possibilities'!$E$2:$E$8),0)</f>
        <v>5</v>
      </c>
      <c r="H6" s="65">
        <f>IF(NOT($C6=0),_xlfn.XLOOKUP(
_xlfn.XLOOKUP(
$C6,'Admin Impact Weight Matrix'!$B$4:$B$253,'Admin Impact Weight Matrix'!G$4:G$253
),
'Dev Likert Scale Possibilities'!$D$2:$D$8,'Dev Likert Scale Possibilities'!$E$2:$E$8),0)</f>
        <v>1</v>
      </c>
      <c r="I6" s="65">
        <f>IF(NOT($C6=0),_xlfn.XLOOKUP(
_xlfn.XLOOKUP(
$C6,'Admin Impact Weight Matrix'!$B$4:$B$253,'Admin Impact Weight Matrix'!H$4:H$253
),
'Dev Likert Scale Possibilities'!$D$2:$D$8,'Dev Likert Scale Possibilities'!$E$2:$E$8),0)</f>
        <v>0</v>
      </c>
      <c r="J6" s="65">
        <f>IF(NOT($C6=0),_xlfn.XLOOKUP(
_xlfn.XLOOKUP(
$C6,'Admin Impact Weight Matrix'!$B$4:$B$253,'Admin Impact Weight Matrix'!I$4:I$253
),
'Dev Likert Scale Possibilities'!$D$2:$D$8,'Dev Likert Scale Possibilities'!$E$2:$E$8),0)</f>
        <v>0</v>
      </c>
      <c r="K6" s="65">
        <f>IF(NOT($C6=0),_xlfn.XLOOKUP(
_xlfn.XLOOKUP(
$C6,'Admin Impact Weight Matrix'!$B$4:$B$253,'Admin Impact Weight Matrix'!J$4:J$253
),
'Dev Likert Scale Possibilities'!$D$2:$D$8,'Dev Likert Scale Possibilities'!$E$2:$E$8),0)</f>
        <v>0</v>
      </c>
      <c r="L6" s="65">
        <f>IF(NOT($C6=0),_xlfn.XLOOKUP(
_xlfn.XLOOKUP(
$C6,'Admin Impact Weight Matrix'!$B$4:$B$253,'Admin Impact Weight Matrix'!K$4:K$253
),
'Dev Likert Scale Possibilities'!$D$2:$D$8,'Dev Likert Scale Possibilities'!$E$2:$E$8),0)</f>
        <v>0</v>
      </c>
      <c r="M6" s="65">
        <f>IF(NOT($C6=0),_xlfn.XLOOKUP(
_xlfn.XLOOKUP(
$C6,'Admin Impact Weight Matrix'!$B$4:$B$253,'Admin Impact Weight Matrix'!L$4:L$253
),
'Dev Likert Scale Possibilities'!$D$2:$D$8,'Dev Likert Scale Possibilities'!$E$2:$E$8),0)</f>
        <v>0</v>
      </c>
      <c r="N6" s="65">
        <f>IF(NOT($C6=0),_xlfn.XLOOKUP(
_xlfn.XLOOKUP(
$C6,'Admin Impact Weight Matrix'!$B$4:$B$253,'Admin Impact Weight Matrix'!M$4:M$253
),
'Dev Likert Scale Possibilities'!$D$2:$D$8,'Dev Likert Scale Possibilities'!$E$2:$E$8),0)</f>
        <v>0</v>
      </c>
      <c r="O6" s="65">
        <f>IF(NOT($C6=0),_xlfn.XLOOKUP(
_xlfn.XLOOKUP(
$C6,'Admin Impact Weight Matrix'!$B$4:$B$253,'Admin Impact Weight Matrix'!N$4:N$253
),
'Dev Likert Scale Possibilities'!$D$2:$D$8,'Dev Likert Scale Possibilities'!$E$2:$E$8),0)</f>
        <v>0</v>
      </c>
      <c r="P6" s="65">
        <f>IF(NOT($C6=0),_xlfn.XLOOKUP(
_xlfn.XLOOKUP(
$C6,'Admin Impact Weight Matrix'!$B$4:$B$253,'Admin Impact Weight Matrix'!O$4:O$253
),
'Dev Likert Scale Possibilities'!$D$2:$D$8,'Dev Likert Scale Possibilities'!$E$2:$E$8),0)</f>
        <v>0</v>
      </c>
      <c r="Q6" s="65">
        <f>IF(NOT($C6=0),_xlfn.XLOOKUP(
_xlfn.XLOOKUP(
$C6,'Admin Impact Weight Matrix'!$B$4:$B$253,'Admin Impact Weight Matrix'!P$4:P$253
),
'Dev Likert Scale Possibilities'!$D$2:$D$8,'Dev Likert Scale Possibilities'!$E$2:$E$8),0)</f>
        <v>0</v>
      </c>
      <c r="R6" s="65">
        <f>IF(NOT($C6=0),_xlfn.XLOOKUP(
_xlfn.XLOOKUP(
$C6,'Admin Impact Weight Matrix'!$B$4:$B$253,'Admin Impact Weight Matrix'!Q$4:Q$253
),
'Dev Likert Scale Possibilities'!$D$2:$D$8,'Dev Likert Scale Possibilities'!$E$2:$E$8),0)</f>
        <v>0</v>
      </c>
      <c r="S6" s="65">
        <f>IF(NOT($C6=0),_xlfn.XLOOKUP(
_xlfn.XLOOKUP(
$C6,'Admin Impact Weight Matrix'!$B$4:$B$253,'Admin Impact Weight Matrix'!R$4:R$253
),
'Dev Likert Scale Possibilities'!$D$2:$D$8,'Dev Likert Scale Possibilities'!$E$2:$E$8),0)</f>
        <v>0</v>
      </c>
      <c r="T6" s="65">
        <f>IF(NOT($C6=0),_xlfn.XLOOKUP(
_xlfn.XLOOKUP(
$C6,'Admin Impact Weight Matrix'!$B$4:$B$253,'Admin Impact Weight Matrix'!S$4:S$253
),
'Dev Likert Scale Possibilities'!$D$2:$D$8,'Dev Likert Scale Possibilities'!$E$2:$E$8),0)</f>
        <v>0</v>
      </c>
      <c r="U6" s="65">
        <f>IF(NOT($C6=0),_xlfn.XLOOKUP(
_xlfn.XLOOKUP(
$C6,'Admin Impact Weight Matrix'!$B$4:$B$253,'Admin Impact Weight Matrix'!T$4:T$253
),
'Dev Likert Scale Possibilities'!$D$2:$D$8,'Dev Likert Scale Possibilities'!$E$2:$E$8),0)</f>
        <v>0</v>
      </c>
      <c r="V6" s="65">
        <f>IF(NOT($C6=0),_xlfn.XLOOKUP(
_xlfn.XLOOKUP(
$C6,'Admin Impact Weight Matrix'!$B$4:$B$253,'Admin Impact Weight Matrix'!U$4:U$253
),
'Dev Likert Scale Possibilities'!$D$2:$D$8,'Dev Likert Scale Possibilities'!$E$2:$E$8),0)</f>
        <v>0</v>
      </c>
      <c r="W6" s="65">
        <f>IF(NOT($C6=0),_xlfn.XLOOKUP(
_xlfn.XLOOKUP(
$C6,'Admin Impact Weight Matrix'!$B$4:$B$253,'Admin Impact Weight Matrix'!V$4:V$253
),
'Dev Likert Scale Possibilities'!$D$2:$D$8,'Dev Likert Scale Possibilities'!$E$2:$E$8),0)</f>
        <v>0</v>
      </c>
      <c r="X6" s="65">
        <f>IF(NOT($C6=0),_xlfn.XLOOKUP(
_xlfn.XLOOKUP(
$C6,'Admin Impact Weight Matrix'!$B$4:$B$253,'Admin Impact Weight Matrix'!W$4:W$253
),
'Dev Likert Scale Possibilities'!$D$2:$D$8,'Dev Likert Scale Possibilities'!$E$2:$E$8),0)</f>
        <v>0</v>
      </c>
      <c r="Y6" s="65">
        <f>IF(NOT($C6=0),_xlfn.XLOOKUP(
_xlfn.XLOOKUP(
$C6,'Admin Impact Weight Matrix'!$B$4:$B$253,'Admin Impact Weight Matrix'!X$4:X$253
),
'Dev Likert Scale Possibilities'!$D$2:$D$8,'Dev Likert Scale Possibilities'!$E$2:$E$8),0)</f>
        <v>0</v>
      </c>
      <c r="Z6" s="65">
        <f>IF(NOT($C6=0),_xlfn.XLOOKUP(
_xlfn.XLOOKUP(
$C6,'Admin Impact Weight Matrix'!$B$4:$B$253,'Admin Impact Weight Matrix'!Y$4:Y$253
),
'Dev Likert Scale Possibilities'!$D$2:$D$8,'Dev Likert Scale Possibilities'!$E$2:$E$8),0)</f>
        <v>0</v>
      </c>
      <c r="AA6" s="65">
        <f>IF(NOT($C6=0),_xlfn.XLOOKUP(
_xlfn.XLOOKUP(
$C6,'Admin Impact Weight Matrix'!$B$4:$B$253,'Admin Impact Weight Matrix'!Z$4:Z$253
),
'Dev Likert Scale Possibilities'!$D$2:$D$8,'Dev Likert Scale Possibilities'!$E$2:$E$8),0)</f>
        <v>0</v>
      </c>
      <c r="AB6" s="65">
        <f>IF(NOT($C6=0),_xlfn.XLOOKUP(
_xlfn.XLOOKUP(
$C6,'Admin Impact Weight Matrix'!$B$4:$B$253,'Admin Impact Weight Matrix'!AA$4:AA$253
),
'Dev Likert Scale Possibilities'!$D$2:$D$8,'Dev Likert Scale Possibilities'!$E$2:$E$8),0)</f>
        <v>0</v>
      </c>
      <c r="AC6" s="65">
        <f>IF(NOT($C6=0),_xlfn.XLOOKUP(
_xlfn.XLOOKUP(
$C6,'Admin Impact Weight Matrix'!$B$4:$B$253,'Admin Impact Weight Matrix'!AB$4:AB$253
),
'Dev Likert Scale Possibilities'!$D$2:$D$8,'Dev Likert Scale Possibilities'!$E$2:$E$8),0)</f>
        <v>0</v>
      </c>
      <c r="AD6" s="65">
        <f>IF(NOT($C6=0),_xlfn.XLOOKUP(
_xlfn.XLOOKUP(
$C6,'Admin Impact Weight Matrix'!$B$4:$B$253,'Admin Impact Weight Matrix'!AC$4:AC$253
),
'Dev Likert Scale Possibilities'!$D$2:$D$8,'Dev Likert Scale Possibilities'!$E$2:$E$8),0)</f>
        <v>0</v>
      </c>
      <c r="AE6" s="65">
        <f>IF(NOT($C6=0),_xlfn.XLOOKUP(
_xlfn.XLOOKUP(
$C6,'Admin Impact Weight Matrix'!$B$4:$B$253,'Admin Impact Weight Matrix'!AD$4:AD$253
),
'Dev Likert Scale Possibilities'!$D$2:$D$8,'Dev Likert Scale Possibilities'!$E$2:$E$8),0)</f>
        <v>0</v>
      </c>
      <c r="AF6" s="65">
        <f>IF(NOT($C6=0),_xlfn.XLOOKUP(
_xlfn.XLOOKUP(
$C6,'Admin Impact Weight Matrix'!$B$4:$B$253,'Admin Impact Weight Matrix'!AE$4:AE$253
),
'Dev Likert Scale Possibilities'!$D$2:$D$8,'Dev Likert Scale Possibilities'!$E$2:$E$8),0)</f>
        <v>0</v>
      </c>
      <c r="AG6" s="65">
        <f>IF(NOT($C6=0),_xlfn.XLOOKUP(
_xlfn.XLOOKUP(
$C6,'Admin Impact Weight Matrix'!$B$4:$B$253,'Admin Impact Weight Matrix'!AF$4:AF$253
),
'Dev Likert Scale Possibilities'!$D$2:$D$8,'Dev Likert Scale Possibilities'!$E$2:$E$8),0)</f>
        <v>0</v>
      </c>
      <c r="AH6" s="65">
        <f>IF(NOT($C6=0),_xlfn.XLOOKUP(
_xlfn.XLOOKUP(
$C6,'Admin Impact Weight Matrix'!$B$4:$B$253,'Admin Impact Weight Matrix'!AG$4:AG$253
),
'Dev Likert Scale Possibilities'!$D$2:$D$8,'Dev Likert Scale Possibilities'!$E$2:$E$8),0)</f>
        <v>0</v>
      </c>
      <c r="AI6" s="65">
        <f>IF(NOT($C6=0),_xlfn.XLOOKUP(
_xlfn.XLOOKUP(
$C6,'Admin Impact Weight Matrix'!$B$4:$B$253,'Admin Impact Weight Matrix'!AH$4:AH$253
),
'Dev Likert Scale Possibilities'!$D$2:$D$8,'Dev Likert Scale Possibilities'!$E$2:$E$8),0)</f>
        <v>0</v>
      </c>
      <c r="AJ6" s="65">
        <f>IF(NOT($C6=0),_xlfn.XLOOKUP(
_xlfn.XLOOKUP(
$C6,'Admin Impact Weight Matrix'!$B$4:$B$253,'Admin Impact Weight Matrix'!AI$4:AI$253
),
'Dev Likert Scale Possibilities'!$D$2:$D$8,'Dev Likert Scale Possibilities'!$E$2:$E$8),0)</f>
        <v>0</v>
      </c>
      <c r="AK6" s="65">
        <f>IF(NOT($C6=0),_xlfn.XLOOKUP(
_xlfn.XLOOKUP(
$C6,'Admin Impact Weight Matrix'!$B$4:$B$253,'Admin Impact Weight Matrix'!AJ$4:AJ$253
),
'Dev Likert Scale Possibilities'!$D$2:$D$8,'Dev Likert Scale Possibilities'!$E$2:$E$8),0)</f>
        <v>0</v>
      </c>
      <c r="AL6" s="65">
        <f>IF(NOT($C6=0),_xlfn.XLOOKUP(
_xlfn.XLOOKUP(
$C6,'Admin Impact Weight Matrix'!$B$4:$B$253,'Admin Impact Weight Matrix'!AK$4:AK$253
),
'Dev Likert Scale Possibilities'!$D$2:$D$8,'Dev Likert Scale Possibilities'!$E$2:$E$8),0)</f>
        <v>0</v>
      </c>
      <c r="AM6" s="65">
        <f>IF(NOT($C6=0),_xlfn.XLOOKUP(
_xlfn.XLOOKUP(
$C6,'Admin Impact Weight Matrix'!$B$4:$B$253,'Admin Impact Weight Matrix'!AL$4:AL$253
),
'Dev Likert Scale Possibilities'!$D$2:$D$8,'Dev Likert Scale Possibilities'!$E$2:$E$8),0)</f>
        <v>0</v>
      </c>
      <c r="AN6" s="65">
        <f>IF(NOT($C6=0),_xlfn.XLOOKUP(
_xlfn.XLOOKUP(
$C6,'Admin Impact Weight Matrix'!$B$4:$B$253,'Admin Impact Weight Matrix'!AM$4:AM$253
),
'Dev Likert Scale Possibilities'!$D$2:$D$8,'Dev Likert Scale Possibilities'!$E$2:$E$8),0)</f>
        <v>0</v>
      </c>
      <c r="AO6" s="65">
        <f>IF(NOT($C6=0),_xlfn.XLOOKUP(
_xlfn.XLOOKUP(
$C6,'Admin Impact Weight Matrix'!$B$4:$B$253,'Admin Impact Weight Matrix'!AN$4:AN$253
),
'Dev Likert Scale Possibilities'!$D$2:$D$8,'Dev Likert Scale Possibilities'!$E$2:$E$8),0)</f>
        <v>0</v>
      </c>
      <c r="AP6" s="65">
        <f>IF(NOT($C6=0),_xlfn.XLOOKUP(
_xlfn.XLOOKUP(
$C6,'Admin Impact Weight Matrix'!$B$4:$B$253,'Admin Impact Weight Matrix'!AO$4:AO$253
),
'Dev Likert Scale Possibilities'!$D$2:$D$8,'Dev Likert Scale Possibilities'!$E$2:$E$8),0)</f>
        <v>0</v>
      </c>
      <c r="AQ6" s="65">
        <f>IF(NOT($C6=0),_xlfn.XLOOKUP(
_xlfn.XLOOKUP(
$C6,'Admin Impact Weight Matrix'!$B$4:$B$253,'Admin Impact Weight Matrix'!AP$4:AP$253
),
'Dev Likert Scale Possibilities'!$D$2:$D$8,'Dev Likert Scale Possibilities'!$E$2:$E$8),0)</f>
        <v>0</v>
      </c>
    </row>
    <row r="7" spans="1:69" ht="15.6" thickTop="1" thickBot="1" x14ac:dyDescent="0.35">
      <c r="A7" s="24" t="str">
        <f>'User Interface'!A6</f>
        <v>Question_5</v>
      </c>
      <c r="B7" s="24" t="str">
        <f>'User Interface'!B6</f>
        <v>Is the area used as important shipping area?</v>
      </c>
      <c r="C7" s="24" t="str">
        <f>'User Interface'!C6</f>
        <v>The area is position on a major international shipping route and provides access to major harbours</v>
      </c>
      <c r="D7" s="65">
        <f>IF(NOT($C7=0),_xlfn.XLOOKUP(
_xlfn.XLOOKUP(
$C7,'Admin Impact Weight Matrix'!$B$4:$B$253,'Admin Impact Weight Matrix'!C$4:C$253
),
'Dev Likert Scale Possibilities'!$D$2:$D$8,'Dev Likert Scale Possibilities'!$E$2:$E$8),0)</f>
        <v>5</v>
      </c>
      <c r="E7" s="65">
        <f>IF(NOT($C7=0),_xlfn.XLOOKUP(
_xlfn.XLOOKUP(
$C7,'Admin Impact Weight Matrix'!$B$4:$B$253,'Admin Impact Weight Matrix'!D$4:D$253
),
'Dev Likert Scale Possibilities'!$D$2:$D$8,'Dev Likert Scale Possibilities'!$E$2:$E$8),0)</f>
        <v>1</v>
      </c>
      <c r="F7" s="65">
        <f>IF(NOT($C7=0),_xlfn.XLOOKUP(
_xlfn.XLOOKUP(
$C7,'Admin Impact Weight Matrix'!$B$4:$B$253,'Admin Impact Weight Matrix'!E$4:E$253
),
'Dev Likert Scale Possibilities'!$D$2:$D$8,'Dev Likert Scale Possibilities'!$E$2:$E$8),0)</f>
        <v>5</v>
      </c>
      <c r="G7" s="65">
        <f>IF(NOT($C7=0),_xlfn.XLOOKUP(
_xlfn.XLOOKUP(
$C7,'Admin Impact Weight Matrix'!$B$4:$B$253,'Admin Impact Weight Matrix'!F$4:F$253
),
'Dev Likert Scale Possibilities'!$D$2:$D$8,'Dev Likert Scale Possibilities'!$E$2:$E$8),0)</f>
        <v>5</v>
      </c>
      <c r="H7" s="65">
        <f>IF(NOT($C7=0),_xlfn.XLOOKUP(
_xlfn.XLOOKUP(
$C7,'Admin Impact Weight Matrix'!$B$4:$B$253,'Admin Impact Weight Matrix'!G$4:G$253
),
'Dev Likert Scale Possibilities'!$D$2:$D$8,'Dev Likert Scale Possibilities'!$E$2:$E$8),0)</f>
        <v>1</v>
      </c>
      <c r="I7" s="65">
        <f>IF(NOT($C7=0),_xlfn.XLOOKUP(
_xlfn.XLOOKUP(
$C7,'Admin Impact Weight Matrix'!$B$4:$B$253,'Admin Impact Weight Matrix'!H$4:H$253
),
'Dev Likert Scale Possibilities'!$D$2:$D$8,'Dev Likert Scale Possibilities'!$E$2:$E$8),0)</f>
        <v>0</v>
      </c>
      <c r="J7" s="65">
        <f>IF(NOT($C7=0),_xlfn.XLOOKUP(
_xlfn.XLOOKUP(
$C7,'Admin Impact Weight Matrix'!$B$4:$B$253,'Admin Impact Weight Matrix'!I$4:I$253
),
'Dev Likert Scale Possibilities'!$D$2:$D$8,'Dev Likert Scale Possibilities'!$E$2:$E$8),0)</f>
        <v>0</v>
      </c>
      <c r="K7" s="65">
        <f>IF(NOT($C7=0),_xlfn.XLOOKUP(
_xlfn.XLOOKUP(
$C7,'Admin Impact Weight Matrix'!$B$4:$B$253,'Admin Impact Weight Matrix'!J$4:J$253
),
'Dev Likert Scale Possibilities'!$D$2:$D$8,'Dev Likert Scale Possibilities'!$E$2:$E$8),0)</f>
        <v>0</v>
      </c>
      <c r="L7" s="65">
        <f>IF(NOT($C7=0),_xlfn.XLOOKUP(
_xlfn.XLOOKUP(
$C7,'Admin Impact Weight Matrix'!$B$4:$B$253,'Admin Impact Weight Matrix'!K$4:K$253
),
'Dev Likert Scale Possibilities'!$D$2:$D$8,'Dev Likert Scale Possibilities'!$E$2:$E$8),0)</f>
        <v>0</v>
      </c>
      <c r="M7" s="65">
        <f>IF(NOT($C7=0),_xlfn.XLOOKUP(
_xlfn.XLOOKUP(
$C7,'Admin Impact Weight Matrix'!$B$4:$B$253,'Admin Impact Weight Matrix'!L$4:L$253
),
'Dev Likert Scale Possibilities'!$D$2:$D$8,'Dev Likert Scale Possibilities'!$E$2:$E$8),0)</f>
        <v>0</v>
      </c>
      <c r="N7" s="65">
        <f>IF(NOT($C7=0),_xlfn.XLOOKUP(
_xlfn.XLOOKUP(
$C7,'Admin Impact Weight Matrix'!$B$4:$B$253,'Admin Impact Weight Matrix'!M$4:M$253
),
'Dev Likert Scale Possibilities'!$D$2:$D$8,'Dev Likert Scale Possibilities'!$E$2:$E$8),0)</f>
        <v>0</v>
      </c>
      <c r="O7" s="65">
        <f>IF(NOT($C7=0),_xlfn.XLOOKUP(
_xlfn.XLOOKUP(
$C7,'Admin Impact Weight Matrix'!$B$4:$B$253,'Admin Impact Weight Matrix'!N$4:N$253
),
'Dev Likert Scale Possibilities'!$D$2:$D$8,'Dev Likert Scale Possibilities'!$E$2:$E$8),0)</f>
        <v>0</v>
      </c>
      <c r="P7" s="65">
        <f>IF(NOT($C7=0),_xlfn.XLOOKUP(
_xlfn.XLOOKUP(
$C7,'Admin Impact Weight Matrix'!$B$4:$B$253,'Admin Impact Weight Matrix'!O$4:O$253
),
'Dev Likert Scale Possibilities'!$D$2:$D$8,'Dev Likert Scale Possibilities'!$E$2:$E$8),0)</f>
        <v>0</v>
      </c>
      <c r="Q7" s="65">
        <f>IF(NOT($C7=0),_xlfn.XLOOKUP(
_xlfn.XLOOKUP(
$C7,'Admin Impact Weight Matrix'!$B$4:$B$253,'Admin Impact Weight Matrix'!P$4:P$253
),
'Dev Likert Scale Possibilities'!$D$2:$D$8,'Dev Likert Scale Possibilities'!$E$2:$E$8),0)</f>
        <v>0</v>
      </c>
      <c r="R7" s="65">
        <f>IF(NOT($C7=0),_xlfn.XLOOKUP(
_xlfn.XLOOKUP(
$C7,'Admin Impact Weight Matrix'!$B$4:$B$253,'Admin Impact Weight Matrix'!Q$4:Q$253
),
'Dev Likert Scale Possibilities'!$D$2:$D$8,'Dev Likert Scale Possibilities'!$E$2:$E$8),0)</f>
        <v>0</v>
      </c>
      <c r="S7" s="65">
        <f>IF(NOT($C7=0),_xlfn.XLOOKUP(
_xlfn.XLOOKUP(
$C7,'Admin Impact Weight Matrix'!$B$4:$B$253,'Admin Impact Weight Matrix'!R$4:R$253
),
'Dev Likert Scale Possibilities'!$D$2:$D$8,'Dev Likert Scale Possibilities'!$E$2:$E$8),0)</f>
        <v>0</v>
      </c>
      <c r="T7" s="65">
        <f>IF(NOT($C7=0),_xlfn.XLOOKUP(
_xlfn.XLOOKUP(
$C7,'Admin Impact Weight Matrix'!$B$4:$B$253,'Admin Impact Weight Matrix'!S$4:S$253
),
'Dev Likert Scale Possibilities'!$D$2:$D$8,'Dev Likert Scale Possibilities'!$E$2:$E$8),0)</f>
        <v>0</v>
      </c>
      <c r="U7" s="65">
        <f>IF(NOT($C7=0),_xlfn.XLOOKUP(
_xlfn.XLOOKUP(
$C7,'Admin Impact Weight Matrix'!$B$4:$B$253,'Admin Impact Weight Matrix'!T$4:T$253
),
'Dev Likert Scale Possibilities'!$D$2:$D$8,'Dev Likert Scale Possibilities'!$E$2:$E$8),0)</f>
        <v>0</v>
      </c>
      <c r="V7" s="65">
        <f>IF(NOT($C7=0),_xlfn.XLOOKUP(
_xlfn.XLOOKUP(
$C7,'Admin Impact Weight Matrix'!$B$4:$B$253,'Admin Impact Weight Matrix'!U$4:U$253
),
'Dev Likert Scale Possibilities'!$D$2:$D$8,'Dev Likert Scale Possibilities'!$E$2:$E$8),0)</f>
        <v>0</v>
      </c>
      <c r="W7" s="65">
        <f>IF(NOT($C7=0),_xlfn.XLOOKUP(
_xlfn.XLOOKUP(
$C7,'Admin Impact Weight Matrix'!$B$4:$B$253,'Admin Impact Weight Matrix'!V$4:V$253
),
'Dev Likert Scale Possibilities'!$D$2:$D$8,'Dev Likert Scale Possibilities'!$E$2:$E$8),0)</f>
        <v>0</v>
      </c>
      <c r="X7" s="65">
        <f>IF(NOT($C7=0),_xlfn.XLOOKUP(
_xlfn.XLOOKUP(
$C7,'Admin Impact Weight Matrix'!$B$4:$B$253,'Admin Impact Weight Matrix'!W$4:W$253
),
'Dev Likert Scale Possibilities'!$D$2:$D$8,'Dev Likert Scale Possibilities'!$E$2:$E$8),0)</f>
        <v>0</v>
      </c>
      <c r="Y7" s="65">
        <f>IF(NOT($C7=0),_xlfn.XLOOKUP(
_xlfn.XLOOKUP(
$C7,'Admin Impact Weight Matrix'!$B$4:$B$253,'Admin Impact Weight Matrix'!X$4:X$253
),
'Dev Likert Scale Possibilities'!$D$2:$D$8,'Dev Likert Scale Possibilities'!$E$2:$E$8),0)</f>
        <v>0</v>
      </c>
      <c r="Z7" s="65">
        <f>IF(NOT($C7=0),_xlfn.XLOOKUP(
_xlfn.XLOOKUP(
$C7,'Admin Impact Weight Matrix'!$B$4:$B$253,'Admin Impact Weight Matrix'!Y$4:Y$253
),
'Dev Likert Scale Possibilities'!$D$2:$D$8,'Dev Likert Scale Possibilities'!$E$2:$E$8),0)</f>
        <v>0</v>
      </c>
      <c r="AA7" s="65">
        <f>IF(NOT($C7=0),_xlfn.XLOOKUP(
_xlfn.XLOOKUP(
$C7,'Admin Impact Weight Matrix'!$B$4:$B$253,'Admin Impact Weight Matrix'!Z$4:Z$253
),
'Dev Likert Scale Possibilities'!$D$2:$D$8,'Dev Likert Scale Possibilities'!$E$2:$E$8),0)</f>
        <v>0</v>
      </c>
      <c r="AB7" s="65">
        <f>IF(NOT($C7=0),_xlfn.XLOOKUP(
_xlfn.XLOOKUP(
$C7,'Admin Impact Weight Matrix'!$B$4:$B$253,'Admin Impact Weight Matrix'!AA$4:AA$253
),
'Dev Likert Scale Possibilities'!$D$2:$D$8,'Dev Likert Scale Possibilities'!$E$2:$E$8),0)</f>
        <v>0</v>
      </c>
      <c r="AC7" s="65">
        <f>IF(NOT($C7=0),_xlfn.XLOOKUP(
_xlfn.XLOOKUP(
$C7,'Admin Impact Weight Matrix'!$B$4:$B$253,'Admin Impact Weight Matrix'!AB$4:AB$253
),
'Dev Likert Scale Possibilities'!$D$2:$D$8,'Dev Likert Scale Possibilities'!$E$2:$E$8),0)</f>
        <v>0</v>
      </c>
      <c r="AD7" s="65">
        <f>IF(NOT($C7=0),_xlfn.XLOOKUP(
_xlfn.XLOOKUP(
$C7,'Admin Impact Weight Matrix'!$B$4:$B$253,'Admin Impact Weight Matrix'!AC$4:AC$253
),
'Dev Likert Scale Possibilities'!$D$2:$D$8,'Dev Likert Scale Possibilities'!$E$2:$E$8),0)</f>
        <v>0</v>
      </c>
      <c r="AE7" s="65">
        <f>IF(NOT($C7=0),_xlfn.XLOOKUP(
_xlfn.XLOOKUP(
$C7,'Admin Impact Weight Matrix'!$B$4:$B$253,'Admin Impact Weight Matrix'!AD$4:AD$253
),
'Dev Likert Scale Possibilities'!$D$2:$D$8,'Dev Likert Scale Possibilities'!$E$2:$E$8),0)</f>
        <v>0</v>
      </c>
      <c r="AF7" s="65">
        <f>IF(NOT($C7=0),_xlfn.XLOOKUP(
_xlfn.XLOOKUP(
$C7,'Admin Impact Weight Matrix'!$B$4:$B$253,'Admin Impact Weight Matrix'!AE$4:AE$253
),
'Dev Likert Scale Possibilities'!$D$2:$D$8,'Dev Likert Scale Possibilities'!$E$2:$E$8),0)</f>
        <v>0</v>
      </c>
      <c r="AG7" s="65">
        <f>IF(NOT($C7=0),_xlfn.XLOOKUP(
_xlfn.XLOOKUP(
$C7,'Admin Impact Weight Matrix'!$B$4:$B$253,'Admin Impact Weight Matrix'!AF$4:AF$253
),
'Dev Likert Scale Possibilities'!$D$2:$D$8,'Dev Likert Scale Possibilities'!$E$2:$E$8),0)</f>
        <v>0</v>
      </c>
      <c r="AH7" s="65">
        <f>IF(NOT($C7=0),_xlfn.XLOOKUP(
_xlfn.XLOOKUP(
$C7,'Admin Impact Weight Matrix'!$B$4:$B$253,'Admin Impact Weight Matrix'!AG$4:AG$253
),
'Dev Likert Scale Possibilities'!$D$2:$D$8,'Dev Likert Scale Possibilities'!$E$2:$E$8),0)</f>
        <v>0</v>
      </c>
      <c r="AI7" s="65">
        <f>IF(NOT($C7=0),_xlfn.XLOOKUP(
_xlfn.XLOOKUP(
$C7,'Admin Impact Weight Matrix'!$B$4:$B$253,'Admin Impact Weight Matrix'!AH$4:AH$253
),
'Dev Likert Scale Possibilities'!$D$2:$D$8,'Dev Likert Scale Possibilities'!$E$2:$E$8),0)</f>
        <v>0</v>
      </c>
      <c r="AJ7" s="65">
        <f>IF(NOT($C7=0),_xlfn.XLOOKUP(
_xlfn.XLOOKUP(
$C7,'Admin Impact Weight Matrix'!$B$4:$B$253,'Admin Impact Weight Matrix'!AI$4:AI$253
),
'Dev Likert Scale Possibilities'!$D$2:$D$8,'Dev Likert Scale Possibilities'!$E$2:$E$8),0)</f>
        <v>0</v>
      </c>
      <c r="AK7" s="65">
        <f>IF(NOT($C7=0),_xlfn.XLOOKUP(
_xlfn.XLOOKUP(
$C7,'Admin Impact Weight Matrix'!$B$4:$B$253,'Admin Impact Weight Matrix'!AJ$4:AJ$253
),
'Dev Likert Scale Possibilities'!$D$2:$D$8,'Dev Likert Scale Possibilities'!$E$2:$E$8),0)</f>
        <v>0</v>
      </c>
      <c r="AL7" s="65">
        <f>IF(NOT($C7=0),_xlfn.XLOOKUP(
_xlfn.XLOOKUP(
$C7,'Admin Impact Weight Matrix'!$B$4:$B$253,'Admin Impact Weight Matrix'!AK$4:AK$253
),
'Dev Likert Scale Possibilities'!$D$2:$D$8,'Dev Likert Scale Possibilities'!$E$2:$E$8),0)</f>
        <v>0</v>
      </c>
      <c r="AM7" s="65">
        <f>IF(NOT($C7=0),_xlfn.XLOOKUP(
_xlfn.XLOOKUP(
$C7,'Admin Impact Weight Matrix'!$B$4:$B$253,'Admin Impact Weight Matrix'!AL$4:AL$253
),
'Dev Likert Scale Possibilities'!$D$2:$D$8,'Dev Likert Scale Possibilities'!$E$2:$E$8),0)</f>
        <v>0</v>
      </c>
      <c r="AN7" s="65">
        <f>IF(NOT($C7=0),_xlfn.XLOOKUP(
_xlfn.XLOOKUP(
$C7,'Admin Impact Weight Matrix'!$B$4:$B$253,'Admin Impact Weight Matrix'!AM$4:AM$253
),
'Dev Likert Scale Possibilities'!$D$2:$D$8,'Dev Likert Scale Possibilities'!$E$2:$E$8),0)</f>
        <v>0</v>
      </c>
      <c r="AO7" s="65">
        <f>IF(NOT($C7=0),_xlfn.XLOOKUP(
_xlfn.XLOOKUP(
$C7,'Admin Impact Weight Matrix'!$B$4:$B$253,'Admin Impact Weight Matrix'!AN$4:AN$253
),
'Dev Likert Scale Possibilities'!$D$2:$D$8,'Dev Likert Scale Possibilities'!$E$2:$E$8),0)</f>
        <v>0</v>
      </c>
      <c r="AP7" s="65">
        <f>IF(NOT($C7=0),_xlfn.XLOOKUP(
_xlfn.XLOOKUP(
$C7,'Admin Impact Weight Matrix'!$B$4:$B$253,'Admin Impact Weight Matrix'!AO$4:AO$253
),
'Dev Likert Scale Possibilities'!$D$2:$D$8,'Dev Likert Scale Possibilities'!$E$2:$E$8),0)</f>
        <v>0</v>
      </c>
      <c r="AQ7" s="65">
        <f>IF(NOT($C7=0),_xlfn.XLOOKUP(
_xlfn.XLOOKUP(
$C7,'Admin Impact Weight Matrix'!$B$4:$B$253,'Admin Impact Weight Matrix'!AP$4:AP$253
),
'Dev Likert Scale Possibilities'!$D$2:$D$8,'Dev Likert Scale Possibilities'!$E$2:$E$8),0)</f>
        <v>0</v>
      </c>
    </row>
    <row r="8" spans="1:69" ht="15.6" thickTop="1" thickBot="1" x14ac:dyDescent="0.35">
      <c r="A8" s="24" t="str">
        <f>'User Interface'!A7</f>
        <v>Question_6</v>
      </c>
      <c r="B8" s="24" t="str">
        <f>'User Interface'!B7</f>
        <v>Is the area know for strong primary production?</v>
      </c>
      <c r="C8" s="24" t="str">
        <f>'User Interface'!C7</f>
        <v>The area experiences (almost) no upwelling or spillover from nearby areas</v>
      </c>
      <c r="D8" s="65">
        <f ca="1">IF(NOT($C8=0),_xlfn.XLOOKUP(
_xlfn.XLOOKUP(
$C8,'Admin Impact Weight Matrix'!$B$4:$B$253,'Admin Impact Weight Matrix'!C$4:C$253
),
'Dev Likert Scale Possibilities'!$D$2:$D$8,'Dev Likert Scale Possibilities'!$E$2:$E$8),0)</f>
        <v>1</v>
      </c>
      <c r="E8" s="65">
        <f ca="1">IF(NOT($C8=0),_xlfn.XLOOKUP(
_xlfn.XLOOKUP(
$C8,'Admin Impact Weight Matrix'!$B$4:$B$253,'Admin Impact Weight Matrix'!D$4:D$253
),
'Dev Likert Scale Possibilities'!$D$2:$D$8,'Dev Likert Scale Possibilities'!$E$2:$E$8),0)</f>
        <v>5</v>
      </c>
      <c r="F8" s="65">
        <f ca="1">IF(NOT($C8=0),_xlfn.XLOOKUP(
_xlfn.XLOOKUP(
$C8,'Admin Impact Weight Matrix'!$B$4:$B$253,'Admin Impact Weight Matrix'!E$4:E$253
),
'Dev Likert Scale Possibilities'!$D$2:$D$8,'Dev Likert Scale Possibilities'!$E$2:$E$8),0)</f>
        <v>0</v>
      </c>
      <c r="G8" s="65">
        <f ca="1">IF(NOT($C8=0),_xlfn.XLOOKUP(
_xlfn.XLOOKUP(
$C8,'Admin Impact Weight Matrix'!$B$4:$B$253,'Admin Impact Weight Matrix'!F$4:F$253
),
'Dev Likert Scale Possibilities'!$D$2:$D$8,'Dev Likert Scale Possibilities'!$E$2:$E$8),0)</f>
        <v>5</v>
      </c>
      <c r="H8" s="65">
        <f ca="1">IF(NOT($C8=0),_xlfn.XLOOKUP(
_xlfn.XLOOKUP(
$C8,'Admin Impact Weight Matrix'!$B$4:$B$253,'Admin Impact Weight Matrix'!G$4:G$253
),
'Dev Likert Scale Possibilities'!$D$2:$D$8,'Dev Likert Scale Possibilities'!$E$2:$E$8),0)</f>
        <v>1</v>
      </c>
      <c r="I8" s="65">
        <f ca="1">IF(NOT($C8=0),_xlfn.XLOOKUP(
_xlfn.XLOOKUP(
$C8,'Admin Impact Weight Matrix'!$B$4:$B$253,'Admin Impact Weight Matrix'!H$4:H$253
),
'Dev Likert Scale Possibilities'!$D$2:$D$8,'Dev Likert Scale Possibilities'!$E$2:$E$8),0)</f>
        <v>0</v>
      </c>
      <c r="J8" s="65">
        <f ca="1">IF(NOT($C8=0),_xlfn.XLOOKUP(
_xlfn.XLOOKUP(
$C8,'Admin Impact Weight Matrix'!$B$4:$B$253,'Admin Impact Weight Matrix'!I$4:I$253
),
'Dev Likert Scale Possibilities'!$D$2:$D$8,'Dev Likert Scale Possibilities'!$E$2:$E$8),0)</f>
        <v>0</v>
      </c>
      <c r="K8" s="65">
        <f ca="1">IF(NOT($C8=0),_xlfn.XLOOKUP(
_xlfn.XLOOKUP(
$C8,'Admin Impact Weight Matrix'!$B$4:$B$253,'Admin Impact Weight Matrix'!J$4:J$253
),
'Dev Likert Scale Possibilities'!$D$2:$D$8,'Dev Likert Scale Possibilities'!$E$2:$E$8),0)</f>
        <v>0</v>
      </c>
      <c r="L8" s="65">
        <f ca="1">IF(NOT($C8=0),_xlfn.XLOOKUP(
_xlfn.XLOOKUP(
$C8,'Admin Impact Weight Matrix'!$B$4:$B$253,'Admin Impact Weight Matrix'!K$4:K$253
),
'Dev Likert Scale Possibilities'!$D$2:$D$8,'Dev Likert Scale Possibilities'!$E$2:$E$8),0)</f>
        <v>0</v>
      </c>
      <c r="M8" s="65">
        <f ca="1">IF(NOT($C8=0),_xlfn.XLOOKUP(
_xlfn.XLOOKUP(
$C8,'Admin Impact Weight Matrix'!$B$4:$B$253,'Admin Impact Weight Matrix'!L$4:L$253
),
'Dev Likert Scale Possibilities'!$D$2:$D$8,'Dev Likert Scale Possibilities'!$E$2:$E$8),0)</f>
        <v>0</v>
      </c>
      <c r="N8" s="65">
        <f ca="1">IF(NOT($C8=0),_xlfn.XLOOKUP(
_xlfn.XLOOKUP(
$C8,'Admin Impact Weight Matrix'!$B$4:$B$253,'Admin Impact Weight Matrix'!M$4:M$253
),
'Dev Likert Scale Possibilities'!$D$2:$D$8,'Dev Likert Scale Possibilities'!$E$2:$E$8),0)</f>
        <v>0</v>
      </c>
      <c r="O8" s="65">
        <f ca="1">IF(NOT($C8=0),_xlfn.XLOOKUP(
_xlfn.XLOOKUP(
$C8,'Admin Impact Weight Matrix'!$B$4:$B$253,'Admin Impact Weight Matrix'!N$4:N$253
),
'Dev Likert Scale Possibilities'!$D$2:$D$8,'Dev Likert Scale Possibilities'!$E$2:$E$8),0)</f>
        <v>0</v>
      </c>
      <c r="P8" s="65">
        <f ca="1">IF(NOT($C8=0),_xlfn.XLOOKUP(
_xlfn.XLOOKUP(
$C8,'Admin Impact Weight Matrix'!$B$4:$B$253,'Admin Impact Weight Matrix'!O$4:O$253
),
'Dev Likert Scale Possibilities'!$D$2:$D$8,'Dev Likert Scale Possibilities'!$E$2:$E$8),0)</f>
        <v>0</v>
      </c>
      <c r="Q8" s="65">
        <f ca="1">IF(NOT($C8=0),_xlfn.XLOOKUP(
_xlfn.XLOOKUP(
$C8,'Admin Impact Weight Matrix'!$B$4:$B$253,'Admin Impact Weight Matrix'!P$4:P$253
),
'Dev Likert Scale Possibilities'!$D$2:$D$8,'Dev Likert Scale Possibilities'!$E$2:$E$8),0)</f>
        <v>0</v>
      </c>
      <c r="R8" s="65">
        <f ca="1">IF(NOT($C8=0),_xlfn.XLOOKUP(
_xlfn.XLOOKUP(
$C8,'Admin Impact Weight Matrix'!$B$4:$B$253,'Admin Impact Weight Matrix'!Q$4:Q$253
),
'Dev Likert Scale Possibilities'!$D$2:$D$8,'Dev Likert Scale Possibilities'!$E$2:$E$8),0)</f>
        <v>0</v>
      </c>
      <c r="S8" s="65">
        <f ca="1">IF(NOT($C8=0),_xlfn.XLOOKUP(
_xlfn.XLOOKUP(
$C8,'Admin Impact Weight Matrix'!$B$4:$B$253,'Admin Impact Weight Matrix'!R$4:R$253
),
'Dev Likert Scale Possibilities'!$D$2:$D$8,'Dev Likert Scale Possibilities'!$E$2:$E$8),0)</f>
        <v>0</v>
      </c>
      <c r="T8" s="65">
        <f ca="1">IF(NOT($C8=0),_xlfn.XLOOKUP(
_xlfn.XLOOKUP(
$C8,'Admin Impact Weight Matrix'!$B$4:$B$253,'Admin Impact Weight Matrix'!S$4:S$253
),
'Dev Likert Scale Possibilities'!$D$2:$D$8,'Dev Likert Scale Possibilities'!$E$2:$E$8),0)</f>
        <v>0</v>
      </c>
      <c r="U8" s="65">
        <f ca="1">IF(NOT($C8=0),_xlfn.XLOOKUP(
_xlfn.XLOOKUP(
$C8,'Admin Impact Weight Matrix'!$B$4:$B$253,'Admin Impact Weight Matrix'!T$4:T$253
),
'Dev Likert Scale Possibilities'!$D$2:$D$8,'Dev Likert Scale Possibilities'!$E$2:$E$8),0)</f>
        <v>0</v>
      </c>
      <c r="V8" s="65">
        <f ca="1">IF(NOT($C8=0),_xlfn.XLOOKUP(
_xlfn.XLOOKUP(
$C8,'Admin Impact Weight Matrix'!$B$4:$B$253,'Admin Impact Weight Matrix'!U$4:U$253
),
'Dev Likert Scale Possibilities'!$D$2:$D$8,'Dev Likert Scale Possibilities'!$E$2:$E$8),0)</f>
        <v>0</v>
      </c>
      <c r="W8" s="65">
        <f ca="1">IF(NOT($C8=0),_xlfn.XLOOKUP(
_xlfn.XLOOKUP(
$C8,'Admin Impact Weight Matrix'!$B$4:$B$253,'Admin Impact Weight Matrix'!V$4:V$253
),
'Dev Likert Scale Possibilities'!$D$2:$D$8,'Dev Likert Scale Possibilities'!$E$2:$E$8),0)</f>
        <v>0</v>
      </c>
      <c r="X8" s="65">
        <f ca="1">IF(NOT($C8=0),_xlfn.XLOOKUP(
_xlfn.XLOOKUP(
$C8,'Admin Impact Weight Matrix'!$B$4:$B$253,'Admin Impact Weight Matrix'!W$4:W$253
),
'Dev Likert Scale Possibilities'!$D$2:$D$8,'Dev Likert Scale Possibilities'!$E$2:$E$8),0)</f>
        <v>0</v>
      </c>
      <c r="Y8" s="65">
        <f ca="1">IF(NOT($C8=0),_xlfn.XLOOKUP(
_xlfn.XLOOKUP(
$C8,'Admin Impact Weight Matrix'!$B$4:$B$253,'Admin Impact Weight Matrix'!X$4:X$253
),
'Dev Likert Scale Possibilities'!$D$2:$D$8,'Dev Likert Scale Possibilities'!$E$2:$E$8),0)</f>
        <v>0</v>
      </c>
      <c r="Z8" s="65">
        <f ca="1">IF(NOT($C8=0),_xlfn.XLOOKUP(
_xlfn.XLOOKUP(
$C8,'Admin Impact Weight Matrix'!$B$4:$B$253,'Admin Impact Weight Matrix'!Y$4:Y$253
),
'Dev Likert Scale Possibilities'!$D$2:$D$8,'Dev Likert Scale Possibilities'!$E$2:$E$8),0)</f>
        <v>0</v>
      </c>
      <c r="AA8" s="65">
        <f ca="1">IF(NOT($C8=0),_xlfn.XLOOKUP(
_xlfn.XLOOKUP(
$C8,'Admin Impact Weight Matrix'!$B$4:$B$253,'Admin Impact Weight Matrix'!Z$4:Z$253
),
'Dev Likert Scale Possibilities'!$D$2:$D$8,'Dev Likert Scale Possibilities'!$E$2:$E$8),0)</f>
        <v>0</v>
      </c>
      <c r="AB8" s="65">
        <f ca="1">IF(NOT($C8=0),_xlfn.XLOOKUP(
_xlfn.XLOOKUP(
$C8,'Admin Impact Weight Matrix'!$B$4:$B$253,'Admin Impact Weight Matrix'!AA$4:AA$253
),
'Dev Likert Scale Possibilities'!$D$2:$D$8,'Dev Likert Scale Possibilities'!$E$2:$E$8),0)</f>
        <v>0</v>
      </c>
      <c r="AC8" s="65">
        <f ca="1">IF(NOT($C8=0),_xlfn.XLOOKUP(
_xlfn.XLOOKUP(
$C8,'Admin Impact Weight Matrix'!$B$4:$B$253,'Admin Impact Weight Matrix'!AB$4:AB$253
),
'Dev Likert Scale Possibilities'!$D$2:$D$8,'Dev Likert Scale Possibilities'!$E$2:$E$8),0)</f>
        <v>0</v>
      </c>
      <c r="AD8" s="65">
        <f ca="1">IF(NOT($C8=0),_xlfn.XLOOKUP(
_xlfn.XLOOKUP(
$C8,'Admin Impact Weight Matrix'!$B$4:$B$253,'Admin Impact Weight Matrix'!AC$4:AC$253
),
'Dev Likert Scale Possibilities'!$D$2:$D$8,'Dev Likert Scale Possibilities'!$E$2:$E$8),0)</f>
        <v>0</v>
      </c>
      <c r="AE8" s="65">
        <f ca="1">IF(NOT($C8=0),_xlfn.XLOOKUP(
_xlfn.XLOOKUP(
$C8,'Admin Impact Weight Matrix'!$B$4:$B$253,'Admin Impact Weight Matrix'!AD$4:AD$253
),
'Dev Likert Scale Possibilities'!$D$2:$D$8,'Dev Likert Scale Possibilities'!$E$2:$E$8),0)</f>
        <v>0</v>
      </c>
      <c r="AF8" s="65">
        <f ca="1">IF(NOT($C8=0),_xlfn.XLOOKUP(
_xlfn.XLOOKUP(
$C8,'Admin Impact Weight Matrix'!$B$4:$B$253,'Admin Impact Weight Matrix'!AE$4:AE$253
),
'Dev Likert Scale Possibilities'!$D$2:$D$8,'Dev Likert Scale Possibilities'!$E$2:$E$8),0)</f>
        <v>0</v>
      </c>
      <c r="AG8" s="65">
        <f ca="1">IF(NOT($C8=0),_xlfn.XLOOKUP(
_xlfn.XLOOKUP(
$C8,'Admin Impact Weight Matrix'!$B$4:$B$253,'Admin Impact Weight Matrix'!AF$4:AF$253
),
'Dev Likert Scale Possibilities'!$D$2:$D$8,'Dev Likert Scale Possibilities'!$E$2:$E$8),0)</f>
        <v>0</v>
      </c>
      <c r="AH8" s="65">
        <f ca="1">IF(NOT($C8=0),_xlfn.XLOOKUP(
_xlfn.XLOOKUP(
$C8,'Admin Impact Weight Matrix'!$B$4:$B$253,'Admin Impact Weight Matrix'!AG$4:AG$253
),
'Dev Likert Scale Possibilities'!$D$2:$D$8,'Dev Likert Scale Possibilities'!$E$2:$E$8),0)</f>
        <v>0</v>
      </c>
      <c r="AI8" s="65">
        <f ca="1">IF(NOT($C8=0),_xlfn.XLOOKUP(
_xlfn.XLOOKUP(
$C8,'Admin Impact Weight Matrix'!$B$4:$B$253,'Admin Impact Weight Matrix'!AH$4:AH$253
),
'Dev Likert Scale Possibilities'!$D$2:$D$8,'Dev Likert Scale Possibilities'!$E$2:$E$8),0)</f>
        <v>0</v>
      </c>
      <c r="AJ8" s="65">
        <f ca="1">IF(NOT($C8=0),_xlfn.XLOOKUP(
_xlfn.XLOOKUP(
$C8,'Admin Impact Weight Matrix'!$B$4:$B$253,'Admin Impact Weight Matrix'!AI$4:AI$253
),
'Dev Likert Scale Possibilities'!$D$2:$D$8,'Dev Likert Scale Possibilities'!$E$2:$E$8),0)</f>
        <v>0</v>
      </c>
      <c r="AK8" s="65">
        <f ca="1">IF(NOT($C8=0),_xlfn.XLOOKUP(
_xlfn.XLOOKUP(
$C8,'Admin Impact Weight Matrix'!$B$4:$B$253,'Admin Impact Weight Matrix'!AJ$4:AJ$253
),
'Dev Likert Scale Possibilities'!$D$2:$D$8,'Dev Likert Scale Possibilities'!$E$2:$E$8),0)</f>
        <v>0</v>
      </c>
      <c r="AL8" s="65">
        <f ca="1">IF(NOT($C8=0),_xlfn.XLOOKUP(
_xlfn.XLOOKUP(
$C8,'Admin Impact Weight Matrix'!$B$4:$B$253,'Admin Impact Weight Matrix'!AK$4:AK$253
),
'Dev Likert Scale Possibilities'!$D$2:$D$8,'Dev Likert Scale Possibilities'!$E$2:$E$8),0)</f>
        <v>0</v>
      </c>
      <c r="AM8" s="65">
        <f ca="1">IF(NOT($C8=0),_xlfn.XLOOKUP(
_xlfn.XLOOKUP(
$C8,'Admin Impact Weight Matrix'!$B$4:$B$253,'Admin Impact Weight Matrix'!AL$4:AL$253
),
'Dev Likert Scale Possibilities'!$D$2:$D$8,'Dev Likert Scale Possibilities'!$E$2:$E$8),0)</f>
        <v>0</v>
      </c>
      <c r="AN8" s="65">
        <f ca="1">IF(NOT($C8=0),_xlfn.XLOOKUP(
_xlfn.XLOOKUP(
$C8,'Admin Impact Weight Matrix'!$B$4:$B$253,'Admin Impact Weight Matrix'!AM$4:AM$253
),
'Dev Likert Scale Possibilities'!$D$2:$D$8,'Dev Likert Scale Possibilities'!$E$2:$E$8),0)</f>
        <v>0</v>
      </c>
      <c r="AO8" s="65">
        <f ca="1">IF(NOT($C8=0),_xlfn.XLOOKUP(
_xlfn.XLOOKUP(
$C8,'Admin Impact Weight Matrix'!$B$4:$B$253,'Admin Impact Weight Matrix'!AN$4:AN$253
),
'Dev Likert Scale Possibilities'!$D$2:$D$8,'Dev Likert Scale Possibilities'!$E$2:$E$8),0)</f>
        <v>0</v>
      </c>
      <c r="AP8" s="65">
        <f ca="1">IF(NOT($C8=0),_xlfn.XLOOKUP(
_xlfn.XLOOKUP(
$C8,'Admin Impact Weight Matrix'!$B$4:$B$253,'Admin Impact Weight Matrix'!AO$4:AO$253
),
'Dev Likert Scale Possibilities'!$D$2:$D$8,'Dev Likert Scale Possibilities'!$E$2:$E$8),0)</f>
        <v>0</v>
      </c>
      <c r="AQ8" s="65">
        <f ca="1">IF(NOT($C8=0),_xlfn.XLOOKUP(
_xlfn.XLOOKUP(
$C8,'Admin Impact Weight Matrix'!$B$4:$B$253,'Admin Impact Weight Matrix'!AP$4:AP$253
),
'Dev Likert Scale Possibilities'!$D$2:$D$8,'Dev Likert Scale Possibilities'!$E$2:$E$8),0)</f>
        <v>0</v>
      </c>
    </row>
    <row r="9" spans="1:69" ht="15.6" thickTop="1" thickBot="1" x14ac:dyDescent="0.35">
      <c r="A9" s="24" t="str">
        <f>'User Interface'!A8</f>
        <v>Question_7</v>
      </c>
      <c r="B9" s="24" t="str">
        <f>'User Interface'!B8</f>
        <v>Question 7</v>
      </c>
      <c r="C9" s="24" t="str">
        <f>'User Interface'!C8</f>
        <v>Answer q7_4</v>
      </c>
      <c r="D9" s="65">
        <f ca="1">IF(NOT($C9=0),_xlfn.XLOOKUP(
_xlfn.XLOOKUP(
$C9,'Admin Impact Weight Matrix'!$B$4:$B$253,'Admin Impact Weight Matrix'!C$4:C$253
),
'Dev Likert Scale Possibilities'!$D$2:$D$8,'Dev Likert Scale Possibilities'!$E$2:$E$8),0)</f>
        <v>0</v>
      </c>
      <c r="E9" s="65">
        <f ca="1">IF(NOT($C9=0),_xlfn.XLOOKUP(
_xlfn.XLOOKUP(
$C9,'Admin Impact Weight Matrix'!$B$4:$B$253,'Admin Impact Weight Matrix'!D$4:D$253
),
'Dev Likert Scale Possibilities'!$D$2:$D$8,'Dev Likert Scale Possibilities'!$E$2:$E$8),0)</f>
        <v>0</v>
      </c>
      <c r="F9" s="65">
        <f ca="1">IF(NOT($C9=0),_xlfn.XLOOKUP(
_xlfn.XLOOKUP(
$C9,'Admin Impact Weight Matrix'!$B$4:$B$253,'Admin Impact Weight Matrix'!E$4:E$253
),
'Dev Likert Scale Possibilities'!$D$2:$D$8,'Dev Likert Scale Possibilities'!$E$2:$E$8),0)</f>
        <v>0</v>
      </c>
      <c r="G9" s="65">
        <f ca="1">IF(NOT($C9=0),_xlfn.XLOOKUP(
_xlfn.XLOOKUP(
$C9,'Admin Impact Weight Matrix'!$B$4:$B$253,'Admin Impact Weight Matrix'!F$4:F$253
),
'Dev Likert Scale Possibilities'!$D$2:$D$8,'Dev Likert Scale Possibilities'!$E$2:$E$8),0)</f>
        <v>0</v>
      </c>
      <c r="H9" s="65">
        <f ca="1">IF(NOT($C9=0),_xlfn.XLOOKUP(
_xlfn.XLOOKUP(
$C9,'Admin Impact Weight Matrix'!$B$4:$B$253,'Admin Impact Weight Matrix'!G$4:G$253
),
'Dev Likert Scale Possibilities'!$D$2:$D$8,'Dev Likert Scale Possibilities'!$E$2:$E$8),0)</f>
        <v>0</v>
      </c>
      <c r="I9" s="65">
        <f ca="1">IF(NOT($C9=0),_xlfn.XLOOKUP(
_xlfn.XLOOKUP(
$C9,'Admin Impact Weight Matrix'!$B$4:$B$253,'Admin Impact Weight Matrix'!H$4:H$253
),
'Dev Likert Scale Possibilities'!$D$2:$D$8,'Dev Likert Scale Possibilities'!$E$2:$E$8),0)</f>
        <v>0</v>
      </c>
      <c r="J9" s="65">
        <f ca="1">IF(NOT($C9=0),_xlfn.XLOOKUP(
_xlfn.XLOOKUP(
$C9,'Admin Impact Weight Matrix'!$B$4:$B$253,'Admin Impact Weight Matrix'!I$4:I$253
),
'Dev Likert Scale Possibilities'!$D$2:$D$8,'Dev Likert Scale Possibilities'!$E$2:$E$8),0)</f>
        <v>0</v>
      </c>
      <c r="K9" s="65">
        <f ca="1">IF(NOT($C9=0),_xlfn.XLOOKUP(
_xlfn.XLOOKUP(
$C9,'Admin Impact Weight Matrix'!$B$4:$B$253,'Admin Impact Weight Matrix'!J$4:J$253
),
'Dev Likert Scale Possibilities'!$D$2:$D$8,'Dev Likert Scale Possibilities'!$E$2:$E$8),0)</f>
        <v>0</v>
      </c>
      <c r="L9" s="65">
        <f ca="1">IF(NOT($C9=0),_xlfn.XLOOKUP(
_xlfn.XLOOKUP(
$C9,'Admin Impact Weight Matrix'!$B$4:$B$253,'Admin Impact Weight Matrix'!K$4:K$253
),
'Dev Likert Scale Possibilities'!$D$2:$D$8,'Dev Likert Scale Possibilities'!$E$2:$E$8),0)</f>
        <v>0</v>
      </c>
      <c r="M9" s="65">
        <f ca="1">IF(NOT($C9=0),_xlfn.XLOOKUP(
_xlfn.XLOOKUP(
$C9,'Admin Impact Weight Matrix'!$B$4:$B$253,'Admin Impact Weight Matrix'!L$4:L$253
),
'Dev Likert Scale Possibilities'!$D$2:$D$8,'Dev Likert Scale Possibilities'!$E$2:$E$8),0)</f>
        <v>0</v>
      </c>
      <c r="N9" s="65">
        <f ca="1">IF(NOT($C9=0),_xlfn.XLOOKUP(
_xlfn.XLOOKUP(
$C9,'Admin Impact Weight Matrix'!$B$4:$B$253,'Admin Impact Weight Matrix'!M$4:M$253
),
'Dev Likert Scale Possibilities'!$D$2:$D$8,'Dev Likert Scale Possibilities'!$E$2:$E$8),0)</f>
        <v>0</v>
      </c>
      <c r="O9" s="65">
        <f ca="1">IF(NOT($C9=0),_xlfn.XLOOKUP(
_xlfn.XLOOKUP(
$C9,'Admin Impact Weight Matrix'!$B$4:$B$253,'Admin Impact Weight Matrix'!N$4:N$253
),
'Dev Likert Scale Possibilities'!$D$2:$D$8,'Dev Likert Scale Possibilities'!$E$2:$E$8),0)</f>
        <v>0</v>
      </c>
      <c r="P9" s="65">
        <f ca="1">IF(NOT($C9=0),_xlfn.XLOOKUP(
_xlfn.XLOOKUP(
$C9,'Admin Impact Weight Matrix'!$B$4:$B$253,'Admin Impact Weight Matrix'!O$4:O$253
),
'Dev Likert Scale Possibilities'!$D$2:$D$8,'Dev Likert Scale Possibilities'!$E$2:$E$8),0)</f>
        <v>0</v>
      </c>
      <c r="Q9" s="65">
        <f ca="1">IF(NOT($C9=0),_xlfn.XLOOKUP(
_xlfn.XLOOKUP(
$C9,'Admin Impact Weight Matrix'!$B$4:$B$253,'Admin Impact Weight Matrix'!P$4:P$253
),
'Dev Likert Scale Possibilities'!$D$2:$D$8,'Dev Likert Scale Possibilities'!$E$2:$E$8),0)</f>
        <v>0</v>
      </c>
      <c r="R9" s="65">
        <f ca="1">IF(NOT($C9=0),_xlfn.XLOOKUP(
_xlfn.XLOOKUP(
$C9,'Admin Impact Weight Matrix'!$B$4:$B$253,'Admin Impact Weight Matrix'!Q$4:Q$253
),
'Dev Likert Scale Possibilities'!$D$2:$D$8,'Dev Likert Scale Possibilities'!$E$2:$E$8),0)</f>
        <v>0</v>
      </c>
      <c r="S9" s="65">
        <f ca="1">IF(NOT($C9=0),_xlfn.XLOOKUP(
_xlfn.XLOOKUP(
$C9,'Admin Impact Weight Matrix'!$B$4:$B$253,'Admin Impact Weight Matrix'!R$4:R$253
),
'Dev Likert Scale Possibilities'!$D$2:$D$8,'Dev Likert Scale Possibilities'!$E$2:$E$8),0)</f>
        <v>0</v>
      </c>
      <c r="T9" s="65">
        <f ca="1">IF(NOT($C9=0),_xlfn.XLOOKUP(
_xlfn.XLOOKUP(
$C9,'Admin Impact Weight Matrix'!$B$4:$B$253,'Admin Impact Weight Matrix'!S$4:S$253
),
'Dev Likert Scale Possibilities'!$D$2:$D$8,'Dev Likert Scale Possibilities'!$E$2:$E$8),0)</f>
        <v>0</v>
      </c>
      <c r="U9" s="65">
        <f ca="1">IF(NOT($C9=0),_xlfn.XLOOKUP(
_xlfn.XLOOKUP(
$C9,'Admin Impact Weight Matrix'!$B$4:$B$253,'Admin Impact Weight Matrix'!T$4:T$253
),
'Dev Likert Scale Possibilities'!$D$2:$D$8,'Dev Likert Scale Possibilities'!$E$2:$E$8),0)</f>
        <v>0</v>
      </c>
      <c r="V9" s="65">
        <f ca="1">IF(NOT($C9=0),_xlfn.XLOOKUP(
_xlfn.XLOOKUP(
$C9,'Admin Impact Weight Matrix'!$B$4:$B$253,'Admin Impact Weight Matrix'!U$4:U$253
),
'Dev Likert Scale Possibilities'!$D$2:$D$8,'Dev Likert Scale Possibilities'!$E$2:$E$8),0)</f>
        <v>0</v>
      </c>
      <c r="W9" s="65">
        <f ca="1">IF(NOT($C9=0),_xlfn.XLOOKUP(
_xlfn.XLOOKUP(
$C9,'Admin Impact Weight Matrix'!$B$4:$B$253,'Admin Impact Weight Matrix'!V$4:V$253
),
'Dev Likert Scale Possibilities'!$D$2:$D$8,'Dev Likert Scale Possibilities'!$E$2:$E$8),0)</f>
        <v>0</v>
      </c>
      <c r="X9" s="65">
        <f ca="1">IF(NOT($C9=0),_xlfn.XLOOKUP(
_xlfn.XLOOKUP(
$C9,'Admin Impact Weight Matrix'!$B$4:$B$253,'Admin Impact Weight Matrix'!W$4:W$253
),
'Dev Likert Scale Possibilities'!$D$2:$D$8,'Dev Likert Scale Possibilities'!$E$2:$E$8),0)</f>
        <v>0</v>
      </c>
      <c r="Y9" s="65">
        <f ca="1">IF(NOT($C9=0),_xlfn.XLOOKUP(
_xlfn.XLOOKUP(
$C9,'Admin Impact Weight Matrix'!$B$4:$B$253,'Admin Impact Weight Matrix'!X$4:X$253
),
'Dev Likert Scale Possibilities'!$D$2:$D$8,'Dev Likert Scale Possibilities'!$E$2:$E$8),0)</f>
        <v>0</v>
      </c>
      <c r="Z9" s="65">
        <f ca="1">IF(NOT($C9=0),_xlfn.XLOOKUP(
_xlfn.XLOOKUP(
$C9,'Admin Impact Weight Matrix'!$B$4:$B$253,'Admin Impact Weight Matrix'!Y$4:Y$253
),
'Dev Likert Scale Possibilities'!$D$2:$D$8,'Dev Likert Scale Possibilities'!$E$2:$E$8),0)</f>
        <v>0</v>
      </c>
      <c r="AA9" s="65">
        <f ca="1">IF(NOT($C9=0),_xlfn.XLOOKUP(
_xlfn.XLOOKUP(
$C9,'Admin Impact Weight Matrix'!$B$4:$B$253,'Admin Impact Weight Matrix'!Z$4:Z$253
),
'Dev Likert Scale Possibilities'!$D$2:$D$8,'Dev Likert Scale Possibilities'!$E$2:$E$8),0)</f>
        <v>0</v>
      </c>
      <c r="AB9" s="65">
        <f ca="1">IF(NOT($C9=0),_xlfn.XLOOKUP(
_xlfn.XLOOKUP(
$C9,'Admin Impact Weight Matrix'!$B$4:$B$253,'Admin Impact Weight Matrix'!AA$4:AA$253
),
'Dev Likert Scale Possibilities'!$D$2:$D$8,'Dev Likert Scale Possibilities'!$E$2:$E$8),0)</f>
        <v>0</v>
      </c>
      <c r="AC9" s="65">
        <f ca="1">IF(NOT($C9=0),_xlfn.XLOOKUP(
_xlfn.XLOOKUP(
$C9,'Admin Impact Weight Matrix'!$B$4:$B$253,'Admin Impact Weight Matrix'!AB$4:AB$253
),
'Dev Likert Scale Possibilities'!$D$2:$D$8,'Dev Likert Scale Possibilities'!$E$2:$E$8),0)</f>
        <v>0</v>
      </c>
      <c r="AD9" s="65">
        <f ca="1">IF(NOT($C9=0),_xlfn.XLOOKUP(
_xlfn.XLOOKUP(
$C9,'Admin Impact Weight Matrix'!$B$4:$B$253,'Admin Impact Weight Matrix'!AC$4:AC$253
),
'Dev Likert Scale Possibilities'!$D$2:$D$8,'Dev Likert Scale Possibilities'!$E$2:$E$8),0)</f>
        <v>0</v>
      </c>
      <c r="AE9" s="65">
        <f ca="1">IF(NOT($C9=0),_xlfn.XLOOKUP(
_xlfn.XLOOKUP(
$C9,'Admin Impact Weight Matrix'!$B$4:$B$253,'Admin Impact Weight Matrix'!AD$4:AD$253
),
'Dev Likert Scale Possibilities'!$D$2:$D$8,'Dev Likert Scale Possibilities'!$E$2:$E$8),0)</f>
        <v>0</v>
      </c>
      <c r="AF9" s="65">
        <f ca="1">IF(NOT($C9=0),_xlfn.XLOOKUP(
_xlfn.XLOOKUP(
$C9,'Admin Impact Weight Matrix'!$B$4:$B$253,'Admin Impact Weight Matrix'!AE$4:AE$253
),
'Dev Likert Scale Possibilities'!$D$2:$D$8,'Dev Likert Scale Possibilities'!$E$2:$E$8),0)</f>
        <v>0</v>
      </c>
      <c r="AG9" s="65">
        <f ca="1">IF(NOT($C9=0),_xlfn.XLOOKUP(
_xlfn.XLOOKUP(
$C9,'Admin Impact Weight Matrix'!$B$4:$B$253,'Admin Impact Weight Matrix'!AF$4:AF$253
),
'Dev Likert Scale Possibilities'!$D$2:$D$8,'Dev Likert Scale Possibilities'!$E$2:$E$8),0)</f>
        <v>0</v>
      </c>
      <c r="AH9" s="65">
        <f ca="1">IF(NOT($C9=0),_xlfn.XLOOKUP(
_xlfn.XLOOKUP(
$C9,'Admin Impact Weight Matrix'!$B$4:$B$253,'Admin Impact Weight Matrix'!AG$4:AG$253
),
'Dev Likert Scale Possibilities'!$D$2:$D$8,'Dev Likert Scale Possibilities'!$E$2:$E$8),0)</f>
        <v>0</v>
      </c>
      <c r="AI9" s="65">
        <f ca="1">IF(NOT($C9=0),_xlfn.XLOOKUP(
_xlfn.XLOOKUP(
$C9,'Admin Impact Weight Matrix'!$B$4:$B$253,'Admin Impact Weight Matrix'!AH$4:AH$253
),
'Dev Likert Scale Possibilities'!$D$2:$D$8,'Dev Likert Scale Possibilities'!$E$2:$E$8),0)</f>
        <v>0</v>
      </c>
      <c r="AJ9" s="65">
        <f ca="1">IF(NOT($C9=0),_xlfn.XLOOKUP(
_xlfn.XLOOKUP(
$C9,'Admin Impact Weight Matrix'!$B$4:$B$253,'Admin Impact Weight Matrix'!AI$4:AI$253
),
'Dev Likert Scale Possibilities'!$D$2:$D$8,'Dev Likert Scale Possibilities'!$E$2:$E$8),0)</f>
        <v>0</v>
      </c>
      <c r="AK9" s="65">
        <f ca="1">IF(NOT($C9=0),_xlfn.XLOOKUP(
_xlfn.XLOOKUP(
$C9,'Admin Impact Weight Matrix'!$B$4:$B$253,'Admin Impact Weight Matrix'!AJ$4:AJ$253
),
'Dev Likert Scale Possibilities'!$D$2:$D$8,'Dev Likert Scale Possibilities'!$E$2:$E$8),0)</f>
        <v>0</v>
      </c>
      <c r="AL9" s="65">
        <f ca="1">IF(NOT($C9=0),_xlfn.XLOOKUP(
_xlfn.XLOOKUP(
$C9,'Admin Impact Weight Matrix'!$B$4:$B$253,'Admin Impact Weight Matrix'!AK$4:AK$253
),
'Dev Likert Scale Possibilities'!$D$2:$D$8,'Dev Likert Scale Possibilities'!$E$2:$E$8),0)</f>
        <v>0</v>
      </c>
      <c r="AM9" s="65">
        <f ca="1">IF(NOT($C9=0),_xlfn.XLOOKUP(
_xlfn.XLOOKUP(
$C9,'Admin Impact Weight Matrix'!$B$4:$B$253,'Admin Impact Weight Matrix'!AL$4:AL$253
),
'Dev Likert Scale Possibilities'!$D$2:$D$8,'Dev Likert Scale Possibilities'!$E$2:$E$8),0)</f>
        <v>0</v>
      </c>
      <c r="AN9" s="65">
        <f ca="1">IF(NOT($C9=0),_xlfn.XLOOKUP(
_xlfn.XLOOKUP(
$C9,'Admin Impact Weight Matrix'!$B$4:$B$253,'Admin Impact Weight Matrix'!AM$4:AM$253
),
'Dev Likert Scale Possibilities'!$D$2:$D$8,'Dev Likert Scale Possibilities'!$E$2:$E$8),0)</f>
        <v>0</v>
      </c>
      <c r="AO9" s="65">
        <f ca="1">IF(NOT($C9=0),_xlfn.XLOOKUP(
_xlfn.XLOOKUP(
$C9,'Admin Impact Weight Matrix'!$B$4:$B$253,'Admin Impact Weight Matrix'!AN$4:AN$253
),
'Dev Likert Scale Possibilities'!$D$2:$D$8,'Dev Likert Scale Possibilities'!$E$2:$E$8),0)</f>
        <v>0</v>
      </c>
      <c r="AP9" s="65">
        <f ca="1">IF(NOT($C9=0),_xlfn.XLOOKUP(
_xlfn.XLOOKUP(
$C9,'Admin Impact Weight Matrix'!$B$4:$B$253,'Admin Impact Weight Matrix'!AO$4:AO$253
),
'Dev Likert Scale Possibilities'!$D$2:$D$8,'Dev Likert Scale Possibilities'!$E$2:$E$8),0)</f>
        <v>0</v>
      </c>
      <c r="AQ9" s="65">
        <f ca="1">IF(NOT($C9=0),_xlfn.XLOOKUP(
_xlfn.XLOOKUP(
$C9,'Admin Impact Weight Matrix'!$B$4:$B$253,'Admin Impact Weight Matrix'!AP$4:AP$253
),
'Dev Likert Scale Possibilities'!$D$2:$D$8,'Dev Likert Scale Possibilities'!$E$2:$E$8),0)</f>
        <v>0</v>
      </c>
    </row>
    <row r="10" spans="1:69" ht="15.6" thickTop="1" thickBot="1" x14ac:dyDescent="0.35">
      <c r="A10" s="24" t="str">
        <f>'User Interface'!A9</f>
        <v>Question_8</v>
      </c>
      <c r="B10" s="24" t="str">
        <f>'User Interface'!B9</f>
        <v>Question 8</v>
      </c>
      <c r="C10" s="24">
        <f>'User Interface'!C9</f>
        <v>0</v>
      </c>
      <c r="D10" s="65">
        <f>IF(NOT($C10=0),_xlfn.XLOOKUP(
_xlfn.XLOOKUP(
$C10,'Admin Impact Weight Matrix'!$B$4:$B$253,'Admin Impact Weight Matrix'!C$4:C$253
),
'Dev Likert Scale Possibilities'!$D$2:$D$8,'Dev Likert Scale Possibilities'!$E$2:$E$8),0)</f>
        <v>0</v>
      </c>
      <c r="E10" s="65">
        <f>IF(NOT($C10=0),_xlfn.XLOOKUP(
_xlfn.XLOOKUP(
$C10,'Admin Impact Weight Matrix'!$B$4:$B$253,'Admin Impact Weight Matrix'!D$4:D$253
),
'Dev Likert Scale Possibilities'!$D$2:$D$8,'Dev Likert Scale Possibilities'!$E$2:$E$8),0)</f>
        <v>0</v>
      </c>
      <c r="F10" s="65">
        <f>IF(NOT($C10=0),_xlfn.XLOOKUP(
_xlfn.XLOOKUP(
$C10,'Admin Impact Weight Matrix'!$B$4:$B$253,'Admin Impact Weight Matrix'!E$4:E$253
),
'Dev Likert Scale Possibilities'!$D$2:$D$8,'Dev Likert Scale Possibilities'!$E$2:$E$8),0)</f>
        <v>0</v>
      </c>
      <c r="G10" s="65">
        <f>IF(NOT($C10=0),_xlfn.XLOOKUP(
_xlfn.XLOOKUP(
$C10,'Admin Impact Weight Matrix'!$B$4:$B$253,'Admin Impact Weight Matrix'!F$4:F$253
),
'Dev Likert Scale Possibilities'!$D$2:$D$8,'Dev Likert Scale Possibilities'!$E$2:$E$8),0)</f>
        <v>0</v>
      </c>
      <c r="H10" s="65">
        <f>IF(NOT($C10=0),_xlfn.XLOOKUP(
_xlfn.XLOOKUP(
$C10,'Admin Impact Weight Matrix'!$B$4:$B$253,'Admin Impact Weight Matrix'!G$4:G$253
),
'Dev Likert Scale Possibilities'!$D$2:$D$8,'Dev Likert Scale Possibilities'!$E$2:$E$8),0)</f>
        <v>0</v>
      </c>
      <c r="I10" s="65">
        <f>IF(NOT($C10=0),_xlfn.XLOOKUP(
_xlfn.XLOOKUP(
$C10,'Admin Impact Weight Matrix'!$B$4:$B$253,'Admin Impact Weight Matrix'!H$4:H$253
),
'Dev Likert Scale Possibilities'!$D$2:$D$8,'Dev Likert Scale Possibilities'!$E$2:$E$8),0)</f>
        <v>0</v>
      </c>
      <c r="J10" s="65">
        <f>IF(NOT($C10=0),_xlfn.XLOOKUP(
_xlfn.XLOOKUP(
$C10,'Admin Impact Weight Matrix'!$B$4:$B$253,'Admin Impact Weight Matrix'!I$4:I$253
),
'Dev Likert Scale Possibilities'!$D$2:$D$8,'Dev Likert Scale Possibilities'!$E$2:$E$8),0)</f>
        <v>0</v>
      </c>
      <c r="K10" s="65">
        <f>IF(NOT($C10=0),_xlfn.XLOOKUP(
_xlfn.XLOOKUP(
$C10,'Admin Impact Weight Matrix'!$B$4:$B$253,'Admin Impact Weight Matrix'!J$4:J$253
),
'Dev Likert Scale Possibilities'!$D$2:$D$8,'Dev Likert Scale Possibilities'!$E$2:$E$8),0)</f>
        <v>0</v>
      </c>
      <c r="L10" s="65">
        <f>IF(NOT($C10=0),_xlfn.XLOOKUP(
_xlfn.XLOOKUP(
$C10,'Admin Impact Weight Matrix'!$B$4:$B$253,'Admin Impact Weight Matrix'!K$4:K$253
),
'Dev Likert Scale Possibilities'!$D$2:$D$8,'Dev Likert Scale Possibilities'!$E$2:$E$8),0)</f>
        <v>0</v>
      </c>
      <c r="M10" s="65">
        <f>IF(NOT($C10=0),_xlfn.XLOOKUP(
_xlfn.XLOOKUP(
$C10,'Admin Impact Weight Matrix'!$B$4:$B$253,'Admin Impact Weight Matrix'!L$4:L$253
),
'Dev Likert Scale Possibilities'!$D$2:$D$8,'Dev Likert Scale Possibilities'!$E$2:$E$8),0)</f>
        <v>0</v>
      </c>
      <c r="N10" s="65">
        <f>IF(NOT($C10=0),_xlfn.XLOOKUP(
_xlfn.XLOOKUP(
$C10,'Admin Impact Weight Matrix'!$B$4:$B$253,'Admin Impact Weight Matrix'!M$4:M$253
),
'Dev Likert Scale Possibilities'!$D$2:$D$8,'Dev Likert Scale Possibilities'!$E$2:$E$8),0)</f>
        <v>0</v>
      </c>
      <c r="O10" s="65">
        <f>IF(NOT($C10=0),_xlfn.XLOOKUP(
_xlfn.XLOOKUP(
$C10,'Admin Impact Weight Matrix'!$B$4:$B$253,'Admin Impact Weight Matrix'!N$4:N$253
),
'Dev Likert Scale Possibilities'!$D$2:$D$8,'Dev Likert Scale Possibilities'!$E$2:$E$8),0)</f>
        <v>0</v>
      </c>
      <c r="P10" s="65">
        <f>IF(NOT($C10=0),_xlfn.XLOOKUP(
_xlfn.XLOOKUP(
$C10,'Admin Impact Weight Matrix'!$B$4:$B$253,'Admin Impact Weight Matrix'!O$4:O$253
),
'Dev Likert Scale Possibilities'!$D$2:$D$8,'Dev Likert Scale Possibilities'!$E$2:$E$8),0)</f>
        <v>0</v>
      </c>
      <c r="Q10" s="65">
        <f>IF(NOT($C10=0),_xlfn.XLOOKUP(
_xlfn.XLOOKUP(
$C10,'Admin Impact Weight Matrix'!$B$4:$B$253,'Admin Impact Weight Matrix'!P$4:P$253
),
'Dev Likert Scale Possibilities'!$D$2:$D$8,'Dev Likert Scale Possibilities'!$E$2:$E$8),0)</f>
        <v>0</v>
      </c>
      <c r="R10" s="65">
        <f>IF(NOT($C10=0),_xlfn.XLOOKUP(
_xlfn.XLOOKUP(
$C10,'Admin Impact Weight Matrix'!$B$4:$B$253,'Admin Impact Weight Matrix'!Q$4:Q$253
),
'Dev Likert Scale Possibilities'!$D$2:$D$8,'Dev Likert Scale Possibilities'!$E$2:$E$8),0)</f>
        <v>0</v>
      </c>
      <c r="S10" s="65">
        <f>IF(NOT($C10=0),_xlfn.XLOOKUP(
_xlfn.XLOOKUP(
$C10,'Admin Impact Weight Matrix'!$B$4:$B$253,'Admin Impact Weight Matrix'!R$4:R$253
),
'Dev Likert Scale Possibilities'!$D$2:$D$8,'Dev Likert Scale Possibilities'!$E$2:$E$8),0)</f>
        <v>0</v>
      </c>
      <c r="T10" s="65">
        <f>IF(NOT($C10=0),_xlfn.XLOOKUP(
_xlfn.XLOOKUP(
$C10,'Admin Impact Weight Matrix'!$B$4:$B$253,'Admin Impact Weight Matrix'!S$4:S$253
),
'Dev Likert Scale Possibilities'!$D$2:$D$8,'Dev Likert Scale Possibilities'!$E$2:$E$8),0)</f>
        <v>0</v>
      </c>
      <c r="U10" s="65">
        <f>IF(NOT($C10=0),_xlfn.XLOOKUP(
_xlfn.XLOOKUP(
$C10,'Admin Impact Weight Matrix'!$B$4:$B$253,'Admin Impact Weight Matrix'!T$4:T$253
),
'Dev Likert Scale Possibilities'!$D$2:$D$8,'Dev Likert Scale Possibilities'!$E$2:$E$8),0)</f>
        <v>0</v>
      </c>
      <c r="V10" s="65">
        <f>IF(NOT($C10=0),_xlfn.XLOOKUP(
_xlfn.XLOOKUP(
$C10,'Admin Impact Weight Matrix'!$B$4:$B$253,'Admin Impact Weight Matrix'!U$4:U$253
),
'Dev Likert Scale Possibilities'!$D$2:$D$8,'Dev Likert Scale Possibilities'!$E$2:$E$8),0)</f>
        <v>0</v>
      </c>
      <c r="W10" s="65">
        <f>IF(NOT($C10=0),_xlfn.XLOOKUP(
_xlfn.XLOOKUP(
$C10,'Admin Impact Weight Matrix'!$B$4:$B$253,'Admin Impact Weight Matrix'!V$4:V$253
),
'Dev Likert Scale Possibilities'!$D$2:$D$8,'Dev Likert Scale Possibilities'!$E$2:$E$8),0)</f>
        <v>0</v>
      </c>
      <c r="X10" s="65">
        <f>IF(NOT($C10=0),_xlfn.XLOOKUP(
_xlfn.XLOOKUP(
$C10,'Admin Impact Weight Matrix'!$B$4:$B$253,'Admin Impact Weight Matrix'!W$4:W$253
),
'Dev Likert Scale Possibilities'!$D$2:$D$8,'Dev Likert Scale Possibilities'!$E$2:$E$8),0)</f>
        <v>0</v>
      </c>
      <c r="Y10" s="65">
        <f>IF(NOT($C10=0),_xlfn.XLOOKUP(
_xlfn.XLOOKUP(
$C10,'Admin Impact Weight Matrix'!$B$4:$B$253,'Admin Impact Weight Matrix'!X$4:X$253
),
'Dev Likert Scale Possibilities'!$D$2:$D$8,'Dev Likert Scale Possibilities'!$E$2:$E$8),0)</f>
        <v>0</v>
      </c>
      <c r="Z10" s="65">
        <f>IF(NOT($C10=0),_xlfn.XLOOKUP(
_xlfn.XLOOKUP(
$C10,'Admin Impact Weight Matrix'!$B$4:$B$253,'Admin Impact Weight Matrix'!Y$4:Y$253
),
'Dev Likert Scale Possibilities'!$D$2:$D$8,'Dev Likert Scale Possibilities'!$E$2:$E$8),0)</f>
        <v>0</v>
      </c>
      <c r="AA10" s="65">
        <f>IF(NOT($C10=0),_xlfn.XLOOKUP(
_xlfn.XLOOKUP(
$C10,'Admin Impact Weight Matrix'!$B$4:$B$253,'Admin Impact Weight Matrix'!Z$4:Z$253
),
'Dev Likert Scale Possibilities'!$D$2:$D$8,'Dev Likert Scale Possibilities'!$E$2:$E$8),0)</f>
        <v>0</v>
      </c>
      <c r="AB10" s="65">
        <f>IF(NOT($C10=0),_xlfn.XLOOKUP(
_xlfn.XLOOKUP(
$C10,'Admin Impact Weight Matrix'!$B$4:$B$253,'Admin Impact Weight Matrix'!AA$4:AA$253
),
'Dev Likert Scale Possibilities'!$D$2:$D$8,'Dev Likert Scale Possibilities'!$E$2:$E$8),0)</f>
        <v>0</v>
      </c>
      <c r="AC10" s="65">
        <f>IF(NOT($C10=0),_xlfn.XLOOKUP(
_xlfn.XLOOKUP(
$C10,'Admin Impact Weight Matrix'!$B$4:$B$253,'Admin Impact Weight Matrix'!AB$4:AB$253
),
'Dev Likert Scale Possibilities'!$D$2:$D$8,'Dev Likert Scale Possibilities'!$E$2:$E$8),0)</f>
        <v>0</v>
      </c>
      <c r="AD10" s="65">
        <f>IF(NOT($C10=0),_xlfn.XLOOKUP(
_xlfn.XLOOKUP(
$C10,'Admin Impact Weight Matrix'!$B$4:$B$253,'Admin Impact Weight Matrix'!AC$4:AC$253
),
'Dev Likert Scale Possibilities'!$D$2:$D$8,'Dev Likert Scale Possibilities'!$E$2:$E$8),0)</f>
        <v>0</v>
      </c>
      <c r="AE10" s="65">
        <f>IF(NOT($C10=0),_xlfn.XLOOKUP(
_xlfn.XLOOKUP(
$C10,'Admin Impact Weight Matrix'!$B$4:$B$253,'Admin Impact Weight Matrix'!AD$4:AD$253
),
'Dev Likert Scale Possibilities'!$D$2:$D$8,'Dev Likert Scale Possibilities'!$E$2:$E$8),0)</f>
        <v>0</v>
      </c>
      <c r="AF10" s="65">
        <f>IF(NOT($C10=0),_xlfn.XLOOKUP(
_xlfn.XLOOKUP(
$C10,'Admin Impact Weight Matrix'!$B$4:$B$253,'Admin Impact Weight Matrix'!AE$4:AE$253
),
'Dev Likert Scale Possibilities'!$D$2:$D$8,'Dev Likert Scale Possibilities'!$E$2:$E$8),0)</f>
        <v>0</v>
      </c>
      <c r="AG10" s="65">
        <f>IF(NOT($C10=0),_xlfn.XLOOKUP(
_xlfn.XLOOKUP(
$C10,'Admin Impact Weight Matrix'!$B$4:$B$253,'Admin Impact Weight Matrix'!AF$4:AF$253
),
'Dev Likert Scale Possibilities'!$D$2:$D$8,'Dev Likert Scale Possibilities'!$E$2:$E$8),0)</f>
        <v>0</v>
      </c>
      <c r="AH10" s="65">
        <f>IF(NOT($C10=0),_xlfn.XLOOKUP(
_xlfn.XLOOKUP(
$C10,'Admin Impact Weight Matrix'!$B$4:$B$253,'Admin Impact Weight Matrix'!AG$4:AG$253
),
'Dev Likert Scale Possibilities'!$D$2:$D$8,'Dev Likert Scale Possibilities'!$E$2:$E$8),0)</f>
        <v>0</v>
      </c>
      <c r="AI10" s="65">
        <f>IF(NOT($C10=0),_xlfn.XLOOKUP(
_xlfn.XLOOKUP(
$C10,'Admin Impact Weight Matrix'!$B$4:$B$253,'Admin Impact Weight Matrix'!AH$4:AH$253
),
'Dev Likert Scale Possibilities'!$D$2:$D$8,'Dev Likert Scale Possibilities'!$E$2:$E$8),0)</f>
        <v>0</v>
      </c>
      <c r="AJ10" s="65">
        <f>IF(NOT($C10=0),_xlfn.XLOOKUP(
_xlfn.XLOOKUP(
$C10,'Admin Impact Weight Matrix'!$B$4:$B$253,'Admin Impact Weight Matrix'!AI$4:AI$253
),
'Dev Likert Scale Possibilities'!$D$2:$D$8,'Dev Likert Scale Possibilities'!$E$2:$E$8),0)</f>
        <v>0</v>
      </c>
      <c r="AK10" s="65">
        <f>IF(NOT($C10=0),_xlfn.XLOOKUP(
_xlfn.XLOOKUP(
$C10,'Admin Impact Weight Matrix'!$B$4:$B$253,'Admin Impact Weight Matrix'!AJ$4:AJ$253
),
'Dev Likert Scale Possibilities'!$D$2:$D$8,'Dev Likert Scale Possibilities'!$E$2:$E$8),0)</f>
        <v>0</v>
      </c>
      <c r="AL10" s="65">
        <f>IF(NOT($C10=0),_xlfn.XLOOKUP(
_xlfn.XLOOKUP(
$C10,'Admin Impact Weight Matrix'!$B$4:$B$253,'Admin Impact Weight Matrix'!AK$4:AK$253
),
'Dev Likert Scale Possibilities'!$D$2:$D$8,'Dev Likert Scale Possibilities'!$E$2:$E$8),0)</f>
        <v>0</v>
      </c>
      <c r="AM10" s="65">
        <f>IF(NOT($C10=0),_xlfn.XLOOKUP(
_xlfn.XLOOKUP(
$C10,'Admin Impact Weight Matrix'!$B$4:$B$253,'Admin Impact Weight Matrix'!AL$4:AL$253
),
'Dev Likert Scale Possibilities'!$D$2:$D$8,'Dev Likert Scale Possibilities'!$E$2:$E$8),0)</f>
        <v>0</v>
      </c>
      <c r="AN10" s="65">
        <f>IF(NOT($C10=0),_xlfn.XLOOKUP(
_xlfn.XLOOKUP(
$C10,'Admin Impact Weight Matrix'!$B$4:$B$253,'Admin Impact Weight Matrix'!AM$4:AM$253
),
'Dev Likert Scale Possibilities'!$D$2:$D$8,'Dev Likert Scale Possibilities'!$E$2:$E$8),0)</f>
        <v>0</v>
      </c>
      <c r="AO10" s="65">
        <f>IF(NOT($C10=0),_xlfn.XLOOKUP(
_xlfn.XLOOKUP(
$C10,'Admin Impact Weight Matrix'!$B$4:$B$253,'Admin Impact Weight Matrix'!AN$4:AN$253
),
'Dev Likert Scale Possibilities'!$D$2:$D$8,'Dev Likert Scale Possibilities'!$E$2:$E$8),0)</f>
        <v>0</v>
      </c>
      <c r="AP10" s="65">
        <f>IF(NOT($C10=0),_xlfn.XLOOKUP(
_xlfn.XLOOKUP(
$C10,'Admin Impact Weight Matrix'!$B$4:$B$253,'Admin Impact Weight Matrix'!AO$4:AO$253
),
'Dev Likert Scale Possibilities'!$D$2:$D$8,'Dev Likert Scale Possibilities'!$E$2:$E$8),0)</f>
        <v>0</v>
      </c>
      <c r="AQ10" s="65">
        <f>IF(NOT($C10=0),_xlfn.XLOOKUP(
_xlfn.XLOOKUP(
$C10,'Admin Impact Weight Matrix'!$B$4:$B$253,'Admin Impact Weight Matrix'!AP$4:AP$253
),
'Dev Likert Scale Possibilities'!$D$2:$D$8,'Dev Likert Scale Possibilities'!$E$2:$E$8),0)</f>
        <v>0</v>
      </c>
    </row>
    <row r="11" spans="1:69" ht="15.6" thickTop="1" thickBot="1" x14ac:dyDescent="0.35">
      <c r="A11" s="24" t="str">
        <f>'User Interface'!A10</f>
        <v>Question_9</v>
      </c>
      <c r="B11" s="24" t="str">
        <f>'User Interface'!B10</f>
        <v>Question 9</v>
      </c>
      <c r="C11" s="24">
        <f>'User Interface'!C10</f>
        <v>0</v>
      </c>
      <c r="D11" s="65">
        <f>IF(NOT($C11=0),_xlfn.XLOOKUP(
_xlfn.XLOOKUP(
$C11,'Admin Impact Weight Matrix'!$B$4:$B$253,'Admin Impact Weight Matrix'!C$4:C$253
),
'Dev Likert Scale Possibilities'!$D$2:$D$8,'Dev Likert Scale Possibilities'!$E$2:$E$8),0)</f>
        <v>0</v>
      </c>
      <c r="E11" s="65">
        <f>IF(NOT($C11=0),_xlfn.XLOOKUP(
_xlfn.XLOOKUP(
$C11,'Admin Impact Weight Matrix'!$B$4:$B$253,'Admin Impact Weight Matrix'!D$4:D$253
),
'Dev Likert Scale Possibilities'!$D$2:$D$8,'Dev Likert Scale Possibilities'!$E$2:$E$8),0)</f>
        <v>0</v>
      </c>
      <c r="F11" s="65">
        <f>IF(NOT($C11=0),_xlfn.XLOOKUP(
_xlfn.XLOOKUP(
$C11,'Admin Impact Weight Matrix'!$B$4:$B$253,'Admin Impact Weight Matrix'!E$4:E$253
),
'Dev Likert Scale Possibilities'!$D$2:$D$8,'Dev Likert Scale Possibilities'!$E$2:$E$8),0)</f>
        <v>0</v>
      </c>
      <c r="G11" s="65">
        <f>IF(NOT($C11=0),_xlfn.XLOOKUP(
_xlfn.XLOOKUP(
$C11,'Admin Impact Weight Matrix'!$B$4:$B$253,'Admin Impact Weight Matrix'!F$4:F$253
),
'Dev Likert Scale Possibilities'!$D$2:$D$8,'Dev Likert Scale Possibilities'!$E$2:$E$8),0)</f>
        <v>0</v>
      </c>
      <c r="H11" s="65">
        <f>IF(NOT($C11=0),_xlfn.XLOOKUP(
_xlfn.XLOOKUP(
$C11,'Admin Impact Weight Matrix'!$B$4:$B$253,'Admin Impact Weight Matrix'!G$4:G$253
),
'Dev Likert Scale Possibilities'!$D$2:$D$8,'Dev Likert Scale Possibilities'!$E$2:$E$8),0)</f>
        <v>0</v>
      </c>
      <c r="I11" s="65">
        <f>IF(NOT($C11=0),_xlfn.XLOOKUP(
_xlfn.XLOOKUP(
$C11,'Admin Impact Weight Matrix'!$B$4:$B$253,'Admin Impact Weight Matrix'!H$4:H$253
),
'Dev Likert Scale Possibilities'!$D$2:$D$8,'Dev Likert Scale Possibilities'!$E$2:$E$8),0)</f>
        <v>0</v>
      </c>
      <c r="J11" s="65">
        <f>IF(NOT($C11=0),_xlfn.XLOOKUP(
_xlfn.XLOOKUP(
$C11,'Admin Impact Weight Matrix'!$B$4:$B$253,'Admin Impact Weight Matrix'!I$4:I$253
),
'Dev Likert Scale Possibilities'!$D$2:$D$8,'Dev Likert Scale Possibilities'!$E$2:$E$8),0)</f>
        <v>0</v>
      </c>
      <c r="K11" s="65">
        <f>IF(NOT($C11=0),_xlfn.XLOOKUP(
_xlfn.XLOOKUP(
$C11,'Admin Impact Weight Matrix'!$B$4:$B$253,'Admin Impact Weight Matrix'!J$4:J$253
),
'Dev Likert Scale Possibilities'!$D$2:$D$8,'Dev Likert Scale Possibilities'!$E$2:$E$8),0)</f>
        <v>0</v>
      </c>
      <c r="L11" s="65">
        <f>IF(NOT($C11=0),_xlfn.XLOOKUP(
_xlfn.XLOOKUP(
$C11,'Admin Impact Weight Matrix'!$B$4:$B$253,'Admin Impact Weight Matrix'!K$4:K$253
),
'Dev Likert Scale Possibilities'!$D$2:$D$8,'Dev Likert Scale Possibilities'!$E$2:$E$8),0)</f>
        <v>0</v>
      </c>
      <c r="M11" s="65">
        <f>IF(NOT($C11=0),_xlfn.XLOOKUP(
_xlfn.XLOOKUP(
$C11,'Admin Impact Weight Matrix'!$B$4:$B$253,'Admin Impact Weight Matrix'!L$4:L$253
),
'Dev Likert Scale Possibilities'!$D$2:$D$8,'Dev Likert Scale Possibilities'!$E$2:$E$8),0)</f>
        <v>0</v>
      </c>
      <c r="N11" s="65">
        <f>IF(NOT($C11=0),_xlfn.XLOOKUP(
_xlfn.XLOOKUP(
$C11,'Admin Impact Weight Matrix'!$B$4:$B$253,'Admin Impact Weight Matrix'!M$4:M$253
),
'Dev Likert Scale Possibilities'!$D$2:$D$8,'Dev Likert Scale Possibilities'!$E$2:$E$8),0)</f>
        <v>0</v>
      </c>
      <c r="O11" s="65">
        <f>IF(NOT($C11=0),_xlfn.XLOOKUP(
_xlfn.XLOOKUP(
$C11,'Admin Impact Weight Matrix'!$B$4:$B$253,'Admin Impact Weight Matrix'!N$4:N$253
),
'Dev Likert Scale Possibilities'!$D$2:$D$8,'Dev Likert Scale Possibilities'!$E$2:$E$8),0)</f>
        <v>0</v>
      </c>
      <c r="P11" s="65">
        <f>IF(NOT($C11=0),_xlfn.XLOOKUP(
_xlfn.XLOOKUP(
$C11,'Admin Impact Weight Matrix'!$B$4:$B$253,'Admin Impact Weight Matrix'!O$4:O$253
),
'Dev Likert Scale Possibilities'!$D$2:$D$8,'Dev Likert Scale Possibilities'!$E$2:$E$8),0)</f>
        <v>0</v>
      </c>
      <c r="Q11" s="65">
        <f>IF(NOT($C11=0),_xlfn.XLOOKUP(
_xlfn.XLOOKUP(
$C11,'Admin Impact Weight Matrix'!$B$4:$B$253,'Admin Impact Weight Matrix'!P$4:P$253
),
'Dev Likert Scale Possibilities'!$D$2:$D$8,'Dev Likert Scale Possibilities'!$E$2:$E$8),0)</f>
        <v>0</v>
      </c>
      <c r="R11" s="65">
        <f>IF(NOT($C11=0),_xlfn.XLOOKUP(
_xlfn.XLOOKUP(
$C11,'Admin Impact Weight Matrix'!$B$4:$B$253,'Admin Impact Weight Matrix'!Q$4:Q$253
),
'Dev Likert Scale Possibilities'!$D$2:$D$8,'Dev Likert Scale Possibilities'!$E$2:$E$8),0)</f>
        <v>0</v>
      </c>
      <c r="S11" s="65">
        <f>IF(NOT($C11=0),_xlfn.XLOOKUP(
_xlfn.XLOOKUP(
$C11,'Admin Impact Weight Matrix'!$B$4:$B$253,'Admin Impact Weight Matrix'!R$4:R$253
),
'Dev Likert Scale Possibilities'!$D$2:$D$8,'Dev Likert Scale Possibilities'!$E$2:$E$8),0)</f>
        <v>0</v>
      </c>
      <c r="T11" s="65">
        <f>IF(NOT($C11=0),_xlfn.XLOOKUP(
_xlfn.XLOOKUP(
$C11,'Admin Impact Weight Matrix'!$B$4:$B$253,'Admin Impact Weight Matrix'!S$4:S$253
),
'Dev Likert Scale Possibilities'!$D$2:$D$8,'Dev Likert Scale Possibilities'!$E$2:$E$8),0)</f>
        <v>0</v>
      </c>
      <c r="U11" s="65">
        <f>IF(NOT($C11=0),_xlfn.XLOOKUP(
_xlfn.XLOOKUP(
$C11,'Admin Impact Weight Matrix'!$B$4:$B$253,'Admin Impact Weight Matrix'!T$4:T$253
),
'Dev Likert Scale Possibilities'!$D$2:$D$8,'Dev Likert Scale Possibilities'!$E$2:$E$8),0)</f>
        <v>0</v>
      </c>
      <c r="V11" s="65">
        <f>IF(NOT($C11=0),_xlfn.XLOOKUP(
_xlfn.XLOOKUP(
$C11,'Admin Impact Weight Matrix'!$B$4:$B$253,'Admin Impact Weight Matrix'!U$4:U$253
),
'Dev Likert Scale Possibilities'!$D$2:$D$8,'Dev Likert Scale Possibilities'!$E$2:$E$8),0)</f>
        <v>0</v>
      </c>
      <c r="W11" s="65">
        <f>IF(NOT($C11=0),_xlfn.XLOOKUP(
_xlfn.XLOOKUP(
$C11,'Admin Impact Weight Matrix'!$B$4:$B$253,'Admin Impact Weight Matrix'!V$4:V$253
),
'Dev Likert Scale Possibilities'!$D$2:$D$8,'Dev Likert Scale Possibilities'!$E$2:$E$8),0)</f>
        <v>0</v>
      </c>
      <c r="X11" s="65">
        <f>IF(NOT($C11=0),_xlfn.XLOOKUP(
_xlfn.XLOOKUP(
$C11,'Admin Impact Weight Matrix'!$B$4:$B$253,'Admin Impact Weight Matrix'!W$4:W$253
),
'Dev Likert Scale Possibilities'!$D$2:$D$8,'Dev Likert Scale Possibilities'!$E$2:$E$8),0)</f>
        <v>0</v>
      </c>
      <c r="Y11" s="65">
        <f>IF(NOT($C11=0),_xlfn.XLOOKUP(
_xlfn.XLOOKUP(
$C11,'Admin Impact Weight Matrix'!$B$4:$B$253,'Admin Impact Weight Matrix'!X$4:X$253
),
'Dev Likert Scale Possibilities'!$D$2:$D$8,'Dev Likert Scale Possibilities'!$E$2:$E$8),0)</f>
        <v>0</v>
      </c>
      <c r="Z11" s="65">
        <f>IF(NOT($C11=0),_xlfn.XLOOKUP(
_xlfn.XLOOKUP(
$C11,'Admin Impact Weight Matrix'!$B$4:$B$253,'Admin Impact Weight Matrix'!Y$4:Y$253
),
'Dev Likert Scale Possibilities'!$D$2:$D$8,'Dev Likert Scale Possibilities'!$E$2:$E$8),0)</f>
        <v>0</v>
      </c>
      <c r="AA11" s="65">
        <f>IF(NOT($C11=0),_xlfn.XLOOKUP(
_xlfn.XLOOKUP(
$C11,'Admin Impact Weight Matrix'!$B$4:$B$253,'Admin Impact Weight Matrix'!Z$4:Z$253
),
'Dev Likert Scale Possibilities'!$D$2:$D$8,'Dev Likert Scale Possibilities'!$E$2:$E$8),0)</f>
        <v>0</v>
      </c>
      <c r="AB11" s="65">
        <f>IF(NOT($C11=0),_xlfn.XLOOKUP(
_xlfn.XLOOKUP(
$C11,'Admin Impact Weight Matrix'!$B$4:$B$253,'Admin Impact Weight Matrix'!AA$4:AA$253
),
'Dev Likert Scale Possibilities'!$D$2:$D$8,'Dev Likert Scale Possibilities'!$E$2:$E$8),0)</f>
        <v>0</v>
      </c>
      <c r="AC11" s="65">
        <f>IF(NOT($C11=0),_xlfn.XLOOKUP(
_xlfn.XLOOKUP(
$C11,'Admin Impact Weight Matrix'!$B$4:$B$253,'Admin Impact Weight Matrix'!AB$4:AB$253
),
'Dev Likert Scale Possibilities'!$D$2:$D$8,'Dev Likert Scale Possibilities'!$E$2:$E$8),0)</f>
        <v>0</v>
      </c>
      <c r="AD11" s="65">
        <f>IF(NOT($C11=0),_xlfn.XLOOKUP(
_xlfn.XLOOKUP(
$C11,'Admin Impact Weight Matrix'!$B$4:$B$253,'Admin Impact Weight Matrix'!AC$4:AC$253
),
'Dev Likert Scale Possibilities'!$D$2:$D$8,'Dev Likert Scale Possibilities'!$E$2:$E$8),0)</f>
        <v>0</v>
      </c>
      <c r="AE11" s="65">
        <f>IF(NOT($C11=0),_xlfn.XLOOKUP(
_xlfn.XLOOKUP(
$C11,'Admin Impact Weight Matrix'!$B$4:$B$253,'Admin Impact Weight Matrix'!AD$4:AD$253
),
'Dev Likert Scale Possibilities'!$D$2:$D$8,'Dev Likert Scale Possibilities'!$E$2:$E$8),0)</f>
        <v>0</v>
      </c>
      <c r="AF11" s="65">
        <f>IF(NOT($C11=0),_xlfn.XLOOKUP(
_xlfn.XLOOKUP(
$C11,'Admin Impact Weight Matrix'!$B$4:$B$253,'Admin Impact Weight Matrix'!AE$4:AE$253
),
'Dev Likert Scale Possibilities'!$D$2:$D$8,'Dev Likert Scale Possibilities'!$E$2:$E$8),0)</f>
        <v>0</v>
      </c>
      <c r="AG11" s="65">
        <f>IF(NOT($C11=0),_xlfn.XLOOKUP(
_xlfn.XLOOKUP(
$C11,'Admin Impact Weight Matrix'!$B$4:$B$253,'Admin Impact Weight Matrix'!AF$4:AF$253
),
'Dev Likert Scale Possibilities'!$D$2:$D$8,'Dev Likert Scale Possibilities'!$E$2:$E$8),0)</f>
        <v>0</v>
      </c>
      <c r="AH11" s="65">
        <f>IF(NOT($C11=0),_xlfn.XLOOKUP(
_xlfn.XLOOKUP(
$C11,'Admin Impact Weight Matrix'!$B$4:$B$253,'Admin Impact Weight Matrix'!AG$4:AG$253
),
'Dev Likert Scale Possibilities'!$D$2:$D$8,'Dev Likert Scale Possibilities'!$E$2:$E$8),0)</f>
        <v>0</v>
      </c>
      <c r="AI11" s="65">
        <f>IF(NOT($C11=0),_xlfn.XLOOKUP(
_xlfn.XLOOKUP(
$C11,'Admin Impact Weight Matrix'!$B$4:$B$253,'Admin Impact Weight Matrix'!AH$4:AH$253
),
'Dev Likert Scale Possibilities'!$D$2:$D$8,'Dev Likert Scale Possibilities'!$E$2:$E$8),0)</f>
        <v>0</v>
      </c>
      <c r="AJ11" s="65">
        <f>IF(NOT($C11=0),_xlfn.XLOOKUP(
_xlfn.XLOOKUP(
$C11,'Admin Impact Weight Matrix'!$B$4:$B$253,'Admin Impact Weight Matrix'!AI$4:AI$253
),
'Dev Likert Scale Possibilities'!$D$2:$D$8,'Dev Likert Scale Possibilities'!$E$2:$E$8),0)</f>
        <v>0</v>
      </c>
      <c r="AK11" s="65">
        <f>IF(NOT($C11=0),_xlfn.XLOOKUP(
_xlfn.XLOOKUP(
$C11,'Admin Impact Weight Matrix'!$B$4:$B$253,'Admin Impact Weight Matrix'!AJ$4:AJ$253
),
'Dev Likert Scale Possibilities'!$D$2:$D$8,'Dev Likert Scale Possibilities'!$E$2:$E$8),0)</f>
        <v>0</v>
      </c>
      <c r="AL11" s="65">
        <f>IF(NOT($C11=0),_xlfn.XLOOKUP(
_xlfn.XLOOKUP(
$C11,'Admin Impact Weight Matrix'!$B$4:$B$253,'Admin Impact Weight Matrix'!AK$4:AK$253
),
'Dev Likert Scale Possibilities'!$D$2:$D$8,'Dev Likert Scale Possibilities'!$E$2:$E$8),0)</f>
        <v>0</v>
      </c>
      <c r="AM11" s="65">
        <f>IF(NOT($C11=0),_xlfn.XLOOKUP(
_xlfn.XLOOKUP(
$C11,'Admin Impact Weight Matrix'!$B$4:$B$253,'Admin Impact Weight Matrix'!AL$4:AL$253
),
'Dev Likert Scale Possibilities'!$D$2:$D$8,'Dev Likert Scale Possibilities'!$E$2:$E$8),0)</f>
        <v>0</v>
      </c>
      <c r="AN11" s="65">
        <f>IF(NOT($C11=0),_xlfn.XLOOKUP(
_xlfn.XLOOKUP(
$C11,'Admin Impact Weight Matrix'!$B$4:$B$253,'Admin Impact Weight Matrix'!AM$4:AM$253
),
'Dev Likert Scale Possibilities'!$D$2:$D$8,'Dev Likert Scale Possibilities'!$E$2:$E$8),0)</f>
        <v>0</v>
      </c>
      <c r="AO11" s="65">
        <f>IF(NOT($C11=0),_xlfn.XLOOKUP(
_xlfn.XLOOKUP(
$C11,'Admin Impact Weight Matrix'!$B$4:$B$253,'Admin Impact Weight Matrix'!AN$4:AN$253
),
'Dev Likert Scale Possibilities'!$D$2:$D$8,'Dev Likert Scale Possibilities'!$E$2:$E$8),0)</f>
        <v>0</v>
      </c>
      <c r="AP11" s="65">
        <f>IF(NOT($C11=0),_xlfn.XLOOKUP(
_xlfn.XLOOKUP(
$C11,'Admin Impact Weight Matrix'!$B$4:$B$253,'Admin Impact Weight Matrix'!AO$4:AO$253
),
'Dev Likert Scale Possibilities'!$D$2:$D$8,'Dev Likert Scale Possibilities'!$E$2:$E$8),0)</f>
        <v>0</v>
      </c>
      <c r="AQ11" s="65">
        <f>IF(NOT($C11=0),_xlfn.XLOOKUP(
_xlfn.XLOOKUP(
$C11,'Admin Impact Weight Matrix'!$B$4:$B$253,'Admin Impact Weight Matrix'!AP$4:AP$253
),
'Dev Likert Scale Possibilities'!$D$2:$D$8,'Dev Likert Scale Possibilities'!$E$2:$E$8),0)</f>
        <v>0</v>
      </c>
    </row>
    <row r="12" spans="1:69" ht="15.6" thickTop="1" thickBot="1" x14ac:dyDescent="0.35">
      <c r="A12" s="24" t="str">
        <f>'User Interface'!A11</f>
        <v>Question_10</v>
      </c>
      <c r="B12" s="24" t="str">
        <f>'User Interface'!B11</f>
        <v>Question 10</v>
      </c>
      <c r="C12" s="24">
        <f>'User Interface'!C11</f>
        <v>0</v>
      </c>
      <c r="D12" s="65">
        <f>IF(NOT($C12=0),_xlfn.XLOOKUP(
_xlfn.XLOOKUP(
$C12,'Admin Impact Weight Matrix'!$B$4:$B$253,'Admin Impact Weight Matrix'!C$4:C$253
),
'Dev Likert Scale Possibilities'!$D$2:$D$8,'Dev Likert Scale Possibilities'!$E$2:$E$8),0)</f>
        <v>0</v>
      </c>
      <c r="E12" s="65">
        <f>IF(NOT($C12=0),_xlfn.XLOOKUP(
_xlfn.XLOOKUP(
$C12,'Admin Impact Weight Matrix'!$B$4:$B$253,'Admin Impact Weight Matrix'!D$4:D$253
),
'Dev Likert Scale Possibilities'!$D$2:$D$8,'Dev Likert Scale Possibilities'!$E$2:$E$8),0)</f>
        <v>0</v>
      </c>
      <c r="F12" s="65">
        <f>IF(NOT($C12=0),_xlfn.XLOOKUP(
_xlfn.XLOOKUP(
$C12,'Admin Impact Weight Matrix'!$B$4:$B$253,'Admin Impact Weight Matrix'!E$4:E$253
),
'Dev Likert Scale Possibilities'!$D$2:$D$8,'Dev Likert Scale Possibilities'!$E$2:$E$8),0)</f>
        <v>0</v>
      </c>
      <c r="G12" s="65">
        <f>IF(NOT($C12=0),_xlfn.XLOOKUP(
_xlfn.XLOOKUP(
$C12,'Admin Impact Weight Matrix'!$B$4:$B$253,'Admin Impact Weight Matrix'!F$4:F$253
),
'Dev Likert Scale Possibilities'!$D$2:$D$8,'Dev Likert Scale Possibilities'!$E$2:$E$8),0)</f>
        <v>0</v>
      </c>
      <c r="H12" s="65">
        <f>IF(NOT($C12=0),_xlfn.XLOOKUP(
_xlfn.XLOOKUP(
$C12,'Admin Impact Weight Matrix'!$B$4:$B$253,'Admin Impact Weight Matrix'!G$4:G$253
),
'Dev Likert Scale Possibilities'!$D$2:$D$8,'Dev Likert Scale Possibilities'!$E$2:$E$8),0)</f>
        <v>0</v>
      </c>
      <c r="I12" s="65">
        <f>IF(NOT($C12=0),_xlfn.XLOOKUP(
_xlfn.XLOOKUP(
$C12,'Admin Impact Weight Matrix'!$B$4:$B$253,'Admin Impact Weight Matrix'!H$4:H$253
),
'Dev Likert Scale Possibilities'!$D$2:$D$8,'Dev Likert Scale Possibilities'!$E$2:$E$8),0)</f>
        <v>0</v>
      </c>
      <c r="J12" s="65">
        <f>IF(NOT($C12=0),_xlfn.XLOOKUP(
_xlfn.XLOOKUP(
$C12,'Admin Impact Weight Matrix'!$B$4:$B$253,'Admin Impact Weight Matrix'!I$4:I$253
),
'Dev Likert Scale Possibilities'!$D$2:$D$8,'Dev Likert Scale Possibilities'!$E$2:$E$8),0)</f>
        <v>0</v>
      </c>
      <c r="K12" s="65">
        <f>IF(NOT($C12=0),_xlfn.XLOOKUP(
_xlfn.XLOOKUP(
$C12,'Admin Impact Weight Matrix'!$B$4:$B$253,'Admin Impact Weight Matrix'!J$4:J$253
),
'Dev Likert Scale Possibilities'!$D$2:$D$8,'Dev Likert Scale Possibilities'!$E$2:$E$8),0)</f>
        <v>0</v>
      </c>
      <c r="L12" s="65">
        <f>IF(NOT($C12=0),_xlfn.XLOOKUP(
_xlfn.XLOOKUP(
$C12,'Admin Impact Weight Matrix'!$B$4:$B$253,'Admin Impact Weight Matrix'!K$4:K$253
),
'Dev Likert Scale Possibilities'!$D$2:$D$8,'Dev Likert Scale Possibilities'!$E$2:$E$8),0)</f>
        <v>0</v>
      </c>
      <c r="M12" s="65">
        <f>IF(NOT($C12=0),_xlfn.XLOOKUP(
_xlfn.XLOOKUP(
$C12,'Admin Impact Weight Matrix'!$B$4:$B$253,'Admin Impact Weight Matrix'!L$4:L$253
),
'Dev Likert Scale Possibilities'!$D$2:$D$8,'Dev Likert Scale Possibilities'!$E$2:$E$8),0)</f>
        <v>0</v>
      </c>
      <c r="N12" s="65">
        <f>IF(NOT($C12=0),_xlfn.XLOOKUP(
_xlfn.XLOOKUP(
$C12,'Admin Impact Weight Matrix'!$B$4:$B$253,'Admin Impact Weight Matrix'!M$4:M$253
),
'Dev Likert Scale Possibilities'!$D$2:$D$8,'Dev Likert Scale Possibilities'!$E$2:$E$8),0)</f>
        <v>0</v>
      </c>
      <c r="O12" s="65">
        <f>IF(NOT($C12=0),_xlfn.XLOOKUP(
_xlfn.XLOOKUP(
$C12,'Admin Impact Weight Matrix'!$B$4:$B$253,'Admin Impact Weight Matrix'!N$4:N$253
),
'Dev Likert Scale Possibilities'!$D$2:$D$8,'Dev Likert Scale Possibilities'!$E$2:$E$8),0)</f>
        <v>0</v>
      </c>
      <c r="P12" s="65">
        <f>IF(NOT($C12=0),_xlfn.XLOOKUP(
_xlfn.XLOOKUP(
$C12,'Admin Impact Weight Matrix'!$B$4:$B$253,'Admin Impact Weight Matrix'!O$4:O$253
),
'Dev Likert Scale Possibilities'!$D$2:$D$8,'Dev Likert Scale Possibilities'!$E$2:$E$8),0)</f>
        <v>0</v>
      </c>
      <c r="Q12" s="65">
        <f>IF(NOT($C12=0),_xlfn.XLOOKUP(
_xlfn.XLOOKUP(
$C12,'Admin Impact Weight Matrix'!$B$4:$B$253,'Admin Impact Weight Matrix'!P$4:P$253
),
'Dev Likert Scale Possibilities'!$D$2:$D$8,'Dev Likert Scale Possibilities'!$E$2:$E$8),0)</f>
        <v>0</v>
      </c>
      <c r="R12" s="65">
        <f>IF(NOT($C12=0),_xlfn.XLOOKUP(
_xlfn.XLOOKUP(
$C12,'Admin Impact Weight Matrix'!$B$4:$B$253,'Admin Impact Weight Matrix'!Q$4:Q$253
),
'Dev Likert Scale Possibilities'!$D$2:$D$8,'Dev Likert Scale Possibilities'!$E$2:$E$8),0)</f>
        <v>0</v>
      </c>
      <c r="S12" s="65">
        <f>IF(NOT($C12=0),_xlfn.XLOOKUP(
_xlfn.XLOOKUP(
$C12,'Admin Impact Weight Matrix'!$B$4:$B$253,'Admin Impact Weight Matrix'!R$4:R$253
),
'Dev Likert Scale Possibilities'!$D$2:$D$8,'Dev Likert Scale Possibilities'!$E$2:$E$8),0)</f>
        <v>0</v>
      </c>
      <c r="T12" s="65">
        <f>IF(NOT($C12=0),_xlfn.XLOOKUP(
_xlfn.XLOOKUP(
$C12,'Admin Impact Weight Matrix'!$B$4:$B$253,'Admin Impact Weight Matrix'!S$4:S$253
),
'Dev Likert Scale Possibilities'!$D$2:$D$8,'Dev Likert Scale Possibilities'!$E$2:$E$8),0)</f>
        <v>0</v>
      </c>
      <c r="U12" s="65">
        <f>IF(NOT($C12=0),_xlfn.XLOOKUP(
_xlfn.XLOOKUP(
$C12,'Admin Impact Weight Matrix'!$B$4:$B$253,'Admin Impact Weight Matrix'!T$4:T$253
),
'Dev Likert Scale Possibilities'!$D$2:$D$8,'Dev Likert Scale Possibilities'!$E$2:$E$8),0)</f>
        <v>0</v>
      </c>
      <c r="V12" s="65">
        <f>IF(NOT($C12=0),_xlfn.XLOOKUP(
_xlfn.XLOOKUP(
$C12,'Admin Impact Weight Matrix'!$B$4:$B$253,'Admin Impact Weight Matrix'!U$4:U$253
),
'Dev Likert Scale Possibilities'!$D$2:$D$8,'Dev Likert Scale Possibilities'!$E$2:$E$8),0)</f>
        <v>0</v>
      </c>
      <c r="W12" s="65">
        <f>IF(NOT($C12=0),_xlfn.XLOOKUP(
_xlfn.XLOOKUP(
$C12,'Admin Impact Weight Matrix'!$B$4:$B$253,'Admin Impact Weight Matrix'!V$4:V$253
),
'Dev Likert Scale Possibilities'!$D$2:$D$8,'Dev Likert Scale Possibilities'!$E$2:$E$8),0)</f>
        <v>0</v>
      </c>
      <c r="X12" s="65">
        <f>IF(NOT($C12=0),_xlfn.XLOOKUP(
_xlfn.XLOOKUP(
$C12,'Admin Impact Weight Matrix'!$B$4:$B$253,'Admin Impact Weight Matrix'!W$4:W$253
),
'Dev Likert Scale Possibilities'!$D$2:$D$8,'Dev Likert Scale Possibilities'!$E$2:$E$8),0)</f>
        <v>0</v>
      </c>
      <c r="Y12" s="65">
        <f>IF(NOT($C12=0),_xlfn.XLOOKUP(
_xlfn.XLOOKUP(
$C12,'Admin Impact Weight Matrix'!$B$4:$B$253,'Admin Impact Weight Matrix'!X$4:X$253
),
'Dev Likert Scale Possibilities'!$D$2:$D$8,'Dev Likert Scale Possibilities'!$E$2:$E$8),0)</f>
        <v>0</v>
      </c>
      <c r="Z12" s="65">
        <f>IF(NOT($C12=0),_xlfn.XLOOKUP(
_xlfn.XLOOKUP(
$C12,'Admin Impact Weight Matrix'!$B$4:$B$253,'Admin Impact Weight Matrix'!Y$4:Y$253
),
'Dev Likert Scale Possibilities'!$D$2:$D$8,'Dev Likert Scale Possibilities'!$E$2:$E$8),0)</f>
        <v>0</v>
      </c>
      <c r="AA12" s="65">
        <f>IF(NOT($C12=0),_xlfn.XLOOKUP(
_xlfn.XLOOKUP(
$C12,'Admin Impact Weight Matrix'!$B$4:$B$253,'Admin Impact Weight Matrix'!Z$4:Z$253
),
'Dev Likert Scale Possibilities'!$D$2:$D$8,'Dev Likert Scale Possibilities'!$E$2:$E$8),0)</f>
        <v>0</v>
      </c>
      <c r="AB12" s="65">
        <f>IF(NOT($C12=0),_xlfn.XLOOKUP(
_xlfn.XLOOKUP(
$C12,'Admin Impact Weight Matrix'!$B$4:$B$253,'Admin Impact Weight Matrix'!AA$4:AA$253
),
'Dev Likert Scale Possibilities'!$D$2:$D$8,'Dev Likert Scale Possibilities'!$E$2:$E$8),0)</f>
        <v>0</v>
      </c>
      <c r="AC12" s="65">
        <f>IF(NOT($C12=0),_xlfn.XLOOKUP(
_xlfn.XLOOKUP(
$C12,'Admin Impact Weight Matrix'!$B$4:$B$253,'Admin Impact Weight Matrix'!AB$4:AB$253
),
'Dev Likert Scale Possibilities'!$D$2:$D$8,'Dev Likert Scale Possibilities'!$E$2:$E$8),0)</f>
        <v>0</v>
      </c>
      <c r="AD12" s="65">
        <f>IF(NOT($C12=0),_xlfn.XLOOKUP(
_xlfn.XLOOKUP(
$C12,'Admin Impact Weight Matrix'!$B$4:$B$253,'Admin Impact Weight Matrix'!AC$4:AC$253
),
'Dev Likert Scale Possibilities'!$D$2:$D$8,'Dev Likert Scale Possibilities'!$E$2:$E$8),0)</f>
        <v>0</v>
      </c>
      <c r="AE12" s="65">
        <f>IF(NOT($C12=0),_xlfn.XLOOKUP(
_xlfn.XLOOKUP(
$C12,'Admin Impact Weight Matrix'!$B$4:$B$253,'Admin Impact Weight Matrix'!AD$4:AD$253
),
'Dev Likert Scale Possibilities'!$D$2:$D$8,'Dev Likert Scale Possibilities'!$E$2:$E$8),0)</f>
        <v>0</v>
      </c>
      <c r="AF12" s="65">
        <f>IF(NOT($C12=0),_xlfn.XLOOKUP(
_xlfn.XLOOKUP(
$C12,'Admin Impact Weight Matrix'!$B$4:$B$253,'Admin Impact Weight Matrix'!AE$4:AE$253
),
'Dev Likert Scale Possibilities'!$D$2:$D$8,'Dev Likert Scale Possibilities'!$E$2:$E$8),0)</f>
        <v>0</v>
      </c>
      <c r="AG12" s="65">
        <f>IF(NOT($C12=0),_xlfn.XLOOKUP(
_xlfn.XLOOKUP(
$C12,'Admin Impact Weight Matrix'!$B$4:$B$253,'Admin Impact Weight Matrix'!AF$4:AF$253
),
'Dev Likert Scale Possibilities'!$D$2:$D$8,'Dev Likert Scale Possibilities'!$E$2:$E$8),0)</f>
        <v>0</v>
      </c>
      <c r="AH12" s="65">
        <f>IF(NOT($C12=0),_xlfn.XLOOKUP(
_xlfn.XLOOKUP(
$C12,'Admin Impact Weight Matrix'!$B$4:$B$253,'Admin Impact Weight Matrix'!AG$4:AG$253
),
'Dev Likert Scale Possibilities'!$D$2:$D$8,'Dev Likert Scale Possibilities'!$E$2:$E$8),0)</f>
        <v>0</v>
      </c>
      <c r="AI12" s="65">
        <f>IF(NOT($C12=0),_xlfn.XLOOKUP(
_xlfn.XLOOKUP(
$C12,'Admin Impact Weight Matrix'!$B$4:$B$253,'Admin Impact Weight Matrix'!AH$4:AH$253
),
'Dev Likert Scale Possibilities'!$D$2:$D$8,'Dev Likert Scale Possibilities'!$E$2:$E$8),0)</f>
        <v>0</v>
      </c>
      <c r="AJ12" s="65">
        <f>IF(NOT($C12=0),_xlfn.XLOOKUP(
_xlfn.XLOOKUP(
$C12,'Admin Impact Weight Matrix'!$B$4:$B$253,'Admin Impact Weight Matrix'!AI$4:AI$253
),
'Dev Likert Scale Possibilities'!$D$2:$D$8,'Dev Likert Scale Possibilities'!$E$2:$E$8),0)</f>
        <v>0</v>
      </c>
      <c r="AK12" s="65">
        <f>IF(NOT($C12=0),_xlfn.XLOOKUP(
_xlfn.XLOOKUP(
$C12,'Admin Impact Weight Matrix'!$B$4:$B$253,'Admin Impact Weight Matrix'!AJ$4:AJ$253
),
'Dev Likert Scale Possibilities'!$D$2:$D$8,'Dev Likert Scale Possibilities'!$E$2:$E$8),0)</f>
        <v>0</v>
      </c>
      <c r="AL12" s="65">
        <f>IF(NOT($C12=0),_xlfn.XLOOKUP(
_xlfn.XLOOKUP(
$C12,'Admin Impact Weight Matrix'!$B$4:$B$253,'Admin Impact Weight Matrix'!AK$4:AK$253
),
'Dev Likert Scale Possibilities'!$D$2:$D$8,'Dev Likert Scale Possibilities'!$E$2:$E$8),0)</f>
        <v>0</v>
      </c>
      <c r="AM12" s="65">
        <f>IF(NOT($C12=0),_xlfn.XLOOKUP(
_xlfn.XLOOKUP(
$C12,'Admin Impact Weight Matrix'!$B$4:$B$253,'Admin Impact Weight Matrix'!AL$4:AL$253
),
'Dev Likert Scale Possibilities'!$D$2:$D$8,'Dev Likert Scale Possibilities'!$E$2:$E$8),0)</f>
        <v>0</v>
      </c>
      <c r="AN12" s="65">
        <f>IF(NOT($C12=0),_xlfn.XLOOKUP(
_xlfn.XLOOKUP(
$C12,'Admin Impact Weight Matrix'!$B$4:$B$253,'Admin Impact Weight Matrix'!AM$4:AM$253
),
'Dev Likert Scale Possibilities'!$D$2:$D$8,'Dev Likert Scale Possibilities'!$E$2:$E$8),0)</f>
        <v>0</v>
      </c>
      <c r="AO12" s="65">
        <f>IF(NOT($C12=0),_xlfn.XLOOKUP(
_xlfn.XLOOKUP(
$C12,'Admin Impact Weight Matrix'!$B$4:$B$253,'Admin Impact Weight Matrix'!AN$4:AN$253
),
'Dev Likert Scale Possibilities'!$D$2:$D$8,'Dev Likert Scale Possibilities'!$E$2:$E$8),0)</f>
        <v>0</v>
      </c>
      <c r="AP12" s="65">
        <f>IF(NOT($C12=0),_xlfn.XLOOKUP(
_xlfn.XLOOKUP(
$C12,'Admin Impact Weight Matrix'!$B$4:$B$253,'Admin Impact Weight Matrix'!AO$4:AO$253
),
'Dev Likert Scale Possibilities'!$D$2:$D$8,'Dev Likert Scale Possibilities'!$E$2:$E$8),0)</f>
        <v>0</v>
      </c>
      <c r="AQ12" s="65">
        <f>IF(NOT($C12=0),_xlfn.XLOOKUP(
_xlfn.XLOOKUP(
$C12,'Admin Impact Weight Matrix'!$B$4:$B$253,'Admin Impact Weight Matrix'!AP$4:AP$253
),
'Dev Likert Scale Possibilities'!$D$2:$D$8,'Dev Likert Scale Possibilities'!$E$2:$E$8),0)</f>
        <v>0</v>
      </c>
    </row>
    <row r="13" spans="1:69" ht="15.6" thickTop="1" thickBot="1" x14ac:dyDescent="0.35">
      <c r="A13" s="24" t="str">
        <f>'User Interface'!A12</f>
        <v>Question_11</v>
      </c>
      <c r="B13" s="24" t="str">
        <f>'User Interface'!B12</f>
        <v>Question 11</v>
      </c>
      <c r="C13" s="24">
        <f>'User Interface'!C12</f>
        <v>0</v>
      </c>
      <c r="D13" s="65">
        <f>IF(NOT($C13=0),_xlfn.XLOOKUP(
_xlfn.XLOOKUP(
$C13,'Admin Impact Weight Matrix'!$B$4:$B$253,'Admin Impact Weight Matrix'!C$4:C$253
),
'Dev Likert Scale Possibilities'!$D$2:$D$8,'Dev Likert Scale Possibilities'!$E$2:$E$8),0)</f>
        <v>0</v>
      </c>
      <c r="E13" s="65">
        <f>IF(NOT($C13=0),_xlfn.XLOOKUP(
_xlfn.XLOOKUP(
$C13,'Admin Impact Weight Matrix'!$B$4:$B$253,'Admin Impact Weight Matrix'!D$4:D$253
),
'Dev Likert Scale Possibilities'!$D$2:$D$8,'Dev Likert Scale Possibilities'!$E$2:$E$8),0)</f>
        <v>0</v>
      </c>
      <c r="F13" s="65">
        <f>IF(NOT($C13=0),_xlfn.XLOOKUP(
_xlfn.XLOOKUP(
$C13,'Admin Impact Weight Matrix'!$B$4:$B$253,'Admin Impact Weight Matrix'!E$4:E$253
),
'Dev Likert Scale Possibilities'!$D$2:$D$8,'Dev Likert Scale Possibilities'!$E$2:$E$8),0)</f>
        <v>0</v>
      </c>
      <c r="G13" s="65">
        <f>IF(NOT($C13=0),_xlfn.XLOOKUP(
_xlfn.XLOOKUP(
$C13,'Admin Impact Weight Matrix'!$B$4:$B$253,'Admin Impact Weight Matrix'!F$4:F$253
),
'Dev Likert Scale Possibilities'!$D$2:$D$8,'Dev Likert Scale Possibilities'!$E$2:$E$8),0)</f>
        <v>0</v>
      </c>
      <c r="H13" s="65">
        <f>IF(NOT($C13=0),_xlfn.XLOOKUP(
_xlfn.XLOOKUP(
$C13,'Admin Impact Weight Matrix'!$B$4:$B$253,'Admin Impact Weight Matrix'!G$4:G$253
),
'Dev Likert Scale Possibilities'!$D$2:$D$8,'Dev Likert Scale Possibilities'!$E$2:$E$8),0)</f>
        <v>0</v>
      </c>
      <c r="I13" s="65">
        <f>IF(NOT($C13=0),_xlfn.XLOOKUP(
_xlfn.XLOOKUP(
$C13,'Admin Impact Weight Matrix'!$B$4:$B$253,'Admin Impact Weight Matrix'!H$4:H$253
),
'Dev Likert Scale Possibilities'!$D$2:$D$8,'Dev Likert Scale Possibilities'!$E$2:$E$8),0)</f>
        <v>0</v>
      </c>
      <c r="J13" s="65">
        <f>IF(NOT($C13=0),_xlfn.XLOOKUP(
_xlfn.XLOOKUP(
$C13,'Admin Impact Weight Matrix'!$B$4:$B$253,'Admin Impact Weight Matrix'!I$4:I$253
),
'Dev Likert Scale Possibilities'!$D$2:$D$8,'Dev Likert Scale Possibilities'!$E$2:$E$8),0)</f>
        <v>0</v>
      </c>
      <c r="K13" s="65">
        <f>IF(NOT($C13=0),_xlfn.XLOOKUP(
_xlfn.XLOOKUP(
$C13,'Admin Impact Weight Matrix'!$B$4:$B$253,'Admin Impact Weight Matrix'!J$4:J$253
),
'Dev Likert Scale Possibilities'!$D$2:$D$8,'Dev Likert Scale Possibilities'!$E$2:$E$8),0)</f>
        <v>0</v>
      </c>
      <c r="L13" s="65">
        <f>IF(NOT($C13=0),_xlfn.XLOOKUP(
_xlfn.XLOOKUP(
$C13,'Admin Impact Weight Matrix'!$B$4:$B$253,'Admin Impact Weight Matrix'!K$4:K$253
),
'Dev Likert Scale Possibilities'!$D$2:$D$8,'Dev Likert Scale Possibilities'!$E$2:$E$8),0)</f>
        <v>0</v>
      </c>
      <c r="M13" s="65">
        <f>IF(NOT($C13=0),_xlfn.XLOOKUP(
_xlfn.XLOOKUP(
$C13,'Admin Impact Weight Matrix'!$B$4:$B$253,'Admin Impact Weight Matrix'!L$4:L$253
),
'Dev Likert Scale Possibilities'!$D$2:$D$8,'Dev Likert Scale Possibilities'!$E$2:$E$8),0)</f>
        <v>0</v>
      </c>
      <c r="N13" s="65">
        <f>IF(NOT($C13=0),_xlfn.XLOOKUP(
_xlfn.XLOOKUP(
$C13,'Admin Impact Weight Matrix'!$B$4:$B$253,'Admin Impact Weight Matrix'!M$4:M$253
),
'Dev Likert Scale Possibilities'!$D$2:$D$8,'Dev Likert Scale Possibilities'!$E$2:$E$8),0)</f>
        <v>0</v>
      </c>
      <c r="O13" s="65">
        <f>IF(NOT($C13=0),_xlfn.XLOOKUP(
_xlfn.XLOOKUP(
$C13,'Admin Impact Weight Matrix'!$B$4:$B$253,'Admin Impact Weight Matrix'!N$4:N$253
),
'Dev Likert Scale Possibilities'!$D$2:$D$8,'Dev Likert Scale Possibilities'!$E$2:$E$8),0)</f>
        <v>0</v>
      </c>
      <c r="P13" s="65">
        <f>IF(NOT($C13=0),_xlfn.XLOOKUP(
_xlfn.XLOOKUP(
$C13,'Admin Impact Weight Matrix'!$B$4:$B$253,'Admin Impact Weight Matrix'!O$4:O$253
),
'Dev Likert Scale Possibilities'!$D$2:$D$8,'Dev Likert Scale Possibilities'!$E$2:$E$8),0)</f>
        <v>0</v>
      </c>
      <c r="Q13" s="65">
        <f>IF(NOT($C13=0),_xlfn.XLOOKUP(
_xlfn.XLOOKUP(
$C13,'Admin Impact Weight Matrix'!$B$4:$B$253,'Admin Impact Weight Matrix'!P$4:P$253
),
'Dev Likert Scale Possibilities'!$D$2:$D$8,'Dev Likert Scale Possibilities'!$E$2:$E$8),0)</f>
        <v>0</v>
      </c>
      <c r="R13" s="65">
        <f>IF(NOT($C13=0),_xlfn.XLOOKUP(
_xlfn.XLOOKUP(
$C13,'Admin Impact Weight Matrix'!$B$4:$B$253,'Admin Impact Weight Matrix'!Q$4:Q$253
),
'Dev Likert Scale Possibilities'!$D$2:$D$8,'Dev Likert Scale Possibilities'!$E$2:$E$8),0)</f>
        <v>0</v>
      </c>
      <c r="S13" s="65">
        <f>IF(NOT($C13=0),_xlfn.XLOOKUP(
_xlfn.XLOOKUP(
$C13,'Admin Impact Weight Matrix'!$B$4:$B$253,'Admin Impact Weight Matrix'!R$4:R$253
),
'Dev Likert Scale Possibilities'!$D$2:$D$8,'Dev Likert Scale Possibilities'!$E$2:$E$8),0)</f>
        <v>0</v>
      </c>
      <c r="T13" s="65">
        <f>IF(NOT($C13=0),_xlfn.XLOOKUP(
_xlfn.XLOOKUP(
$C13,'Admin Impact Weight Matrix'!$B$4:$B$253,'Admin Impact Weight Matrix'!S$4:S$253
),
'Dev Likert Scale Possibilities'!$D$2:$D$8,'Dev Likert Scale Possibilities'!$E$2:$E$8),0)</f>
        <v>0</v>
      </c>
      <c r="U13" s="65">
        <f>IF(NOT($C13=0),_xlfn.XLOOKUP(
_xlfn.XLOOKUP(
$C13,'Admin Impact Weight Matrix'!$B$4:$B$253,'Admin Impact Weight Matrix'!T$4:T$253
),
'Dev Likert Scale Possibilities'!$D$2:$D$8,'Dev Likert Scale Possibilities'!$E$2:$E$8),0)</f>
        <v>0</v>
      </c>
      <c r="V13" s="65">
        <f>IF(NOT($C13=0),_xlfn.XLOOKUP(
_xlfn.XLOOKUP(
$C13,'Admin Impact Weight Matrix'!$B$4:$B$253,'Admin Impact Weight Matrix'!U$4:U$253
),
'Dev Likert Scale Possibilities'!$D$2:$D$8,'Dev Likert Scale Possibilities'!$E$2:$E$8),0)</f>
        <v>0</v>
      </c>
      <c r="W13" s="65">
        <f>IF(NOT($C13=0),_xlfn.XLOOKUP(
_xlfn.XLOOKUP(
$C13,'Admin Impact Weight Matrix'!$B$4:$B$253,'Admin Impact Weight Matrix'!V$4:V$253
),
'Dev Likert Scale Possibilities'!$D$2:$D$8,'Dev Likert Scale Possibilities'!$E$2:$E$8),0)</f>
        <v>0</v>
      </c>
      <c r="X13" s="65">
        <f>IF(NOT($C13=0),_xlfn.XLOOKUP(
_xlfn.XLOOKUP(
$C13,'Admin Impact Weight Matrix'!$B$4:$B$253,'Admin Impact Weight Matrix'!W$4:W$253
),
'Dev Likert Scale Possibilities'!$D$2:$D$8,'Dev Likert Scale Possibilities'!$E$2:$E$8),0)</f>
        <v>0</v>
      </c>
      <c r="Y13" s="65">
        <f>IF(NOT($C13=0),_xlfn.XLOOKUP(
_xlfn.XLOOKUP(
$C13,'Admin Impact Weight Matrix'!$B$4:$B$253,'Admin Impact Weight Matrix'!X$4:X$253
),
'Dev Likert Scale Possibilities'!$D$2:$D$8,'Dev Likert Scale Possibilities'!$E$2:$E$8),0)</f>
        <v>0</v>
      </c>
      <c r="Z13" s="65">
        <f>IF(NOT($C13=0),_xlfn.XLOOKUP(
_xlfn.XLOOKUP(
$C13,'Admin Impact Weight Matrix'!$B$4:$B$253,'Admin Impact Weight Matrix'!Y$4:Y$253
),
'Dev Likert Scale Possibilities'!$D$2:$D$8,'Dev Likert Scale Possibilities'!$E$2:$E$8),0)</f>
        <v>0</v>
      </c>
      <c r="AA13" s="65">
        <f>IF(NOT($C13=0),_xlfn.XLOOKUP(
_xlfn.XLOOKUP(
$C13,'Admin Impact Weight Matrix'!$B$4:$B$253,'Admin Impact Weight Matrix'!Z$4:Z$253
),
'Dev Likert Scale Possibilities'!$D$2:$D$8,'Dev Likert Scale Possibilities'!$E$2:$E$8),0)</f>
        <v>0</v>
      </c>
      <c r="AB13" s="65">
        <f>IF(NOT($C13=0),_xlfn.XLOOKUP(
_xlfn.XLOOKUP(
$C13,'Admin Impact Weight Matrix'!$B$4:$B$253,'Admin Impact Weight Matrix'!AA$4:AA$253
),
'Dev Likert Scale Possibilities'!$D$2:$D$8,'Dev Likert Scale Possibilities'!$E$2:$E$8),0)</f>
        <v>0</v>
      </c>
      <c r="AC13" s="65">
        <f>IF(NOT($C13=0),_xlfn.XLOOKUP(
_xlfn.XLOOKUP(
$C13,'Admin Impact Weight Matrix'!$B$4:$B$253,'Admin Impact Weight Matrix'!AB$4:AB$253
),
'Dev Likert Scale Possibilities'!$D$2:$D$8,'Dev Likert Scale Possibilities'!$E$2:$E$8),0)</f>
        <v>0</v>
      </c>
      <c r="AD13" s="65">
        <f>IF(NOT($C13=0),_xlfn.XLOOKUP(
_xlfn.XLOOKUP(
$C13,'Admin Impact Weight Matrix'!$B$4:$B$253,'Admin Impact Weight Matrix'!AC$4:AC$253
),
'Dev Likert Scale Possibilities'!$D$2:$D$8,'Dev Likert Scale Possibilities'!$E$2:$E$8),0)</f>
        <v>0</v>
      </c>
      <c r="AE13" s="65">
        <f>IF(NOT($C13=0),_xlfn.XLOOKUP(
_xlfn.XLOOKUP(
$C13,'Admin Impact Weight Matrix'!$B$4:$B$253,'Admin Impact Weight Matrix'!AD$4:AD$253
),
'Dev Likert Scale Possibilities'!$D$2:$D$8,'Dev Likert Scale Possibilities'!$E$2:$E$8),0)</f>
        <v>0</v>
      </c>
      <c r="AF13" s="65">
        <f>IF(NOT($C13=0),_xlfn.XLOOKUP(
_xlfn.XLOOKUP(
$C13,'Admin Impact Weight Matrix'!$B$4:$B$253,'Admin Impact Weight Matrix'!AE$4:AE$253
),
'Dev Likert Scale Possibilities'!$D$2:$D$8,'Dev Likert Scale Possibilities'!$E$2:$E$8),0)</f>
        <v>0</v>
      </c>
      <c r="AG13" s="65">
        <f>IF(NOT($C13=0),_xlfn.XLOOKUP(
_xlfn.XLOOKUP(
$C13,'Admin Impact Weight Matrix'!$B$4:$B$253,'Admin Impact Weight Matrix'!AF$4:AF$253
),
'Dev Likert Scale Possibilities'!$D$2:$D$8,'Dev Likert Scale Possibilities'!$E$2:$E$8),0)</f>
        <v>0</v>
      </c>
      <c r="AH13" s="65">
        <f>IF(NOT($C13=0),_xlfn.XLOOKUP(
_xlfn.XLOOKUP(
$C13,'Admin Impact Weight Matrix'!$B$4:$B$253,'Admin Impact Weight Matrix'!AG$4:AG$253
),
'Dev Likert Scale Possibilities'!$D$2:$D$8,'Dev Likert Scale Possibilities'!$E$2:$E$8),0)</f>
        <v>0</v>
      </c>
      <c r="AI13" s="65">
        <f>IF(NOT($C13=0),_xlfn.XLOOKUP(
_xlfn.XLOOKUP(
$C13,'Admin Impact Weight Matrix'!$B$4:$B$253,'Admin Impact Weight Matrix'!AH$4:AH$253
),
'Dev Likert Scale Possibilities'!$D$2:$D$8,'Dev Likert Scale Possibilities'!$E$2:$E$8),0)</f>
        <v>0</v>
      </c>
      <c r="AJ13" s="65">
        <f>IF(NOT($C13=0),_xlfn.XLOOKUP(
_xlfn.XLOOKUP(
$C13,'Admin Impact Weight Matrix'!$B$4:$B$253,'Admin Impact Weight Matrix'!AI$4:AI$253
),
'Dev Likert Scale Possibilities'!$D$2:$D$8,'Dev Likert Scale Possibilities'!$E$2:$E$8),0)</f>
        <v>0</v>
      </c>
      <c r="AK13" s="65">
        <f>IF(NOT($C13=0),_xlfn.XLOOKUP(
_xlfn.XLOOKUP(
$C13,'Admin Impact Weight Matrix'!$B$4:$B$253,'Admin Impact Weight Matrix'!AJ$4:AJ$253
),
'Dev Likert Scale Possibilities'!$D$2:$D$8,'Dev Likert Scale Possibilities'!$E$2:$E$8),0)</f>
        <v>0</v>
      </c>
      <c r="AL13" s="65">
        <f>IF(NOT($C13=0),_xlfn.XLOOKUP(
_xlfn.XLOOKUP(
$C13,'Admin Impact Weight Matrix'!$B$4:$B$253,'Admin Impact Weight Matrix'!AK$4:AK$253
),
'Dev Likert Scale Possibilities'!$D$2:$D$8,'Dev Likert Scale Possibilities'!$E$2:$E$8),0)</f>
        <v>0</v>
      </c>
      <c r="AM13" s="65">
        <f>IF(NOT($C13=0),_xlfn.XLOOKUP(
_xlfn.XLOOKUP(
$C13,'Admin Impact Weight Matrix'!$B$4:$B$253,'Admin Impact Weight Matrix'!AL$4:AL$253
),
'Dev Likert Scale Possibilities'!$D$2:$D$8,'Dev Likert Scale Possibilities'!$E$2:$E$8),0)</f>
        <v>0</v>
      </c>
      <c r="AN13" s="65">
        <f>IF(NOT($C13=0),_xlfn.XLOOKUP(
_xlfn.XLOOKUP(
$C13,'Admin Impact Weight Matrix'!$B$4:$B$253,'Admin Impact Weight Matrix'!AM$4:AM$253
),
'Dev Likert Scale Possibilities'!$D$2:$D$8,'Dev Likert Scale Possibilities'!$E$2:$E$8),0)</f>
        <v>0</v>
      </c>
      <c r="AO13" s="65">
        <f>IF(NOT($C13=0),_xlfn.XLOOKUP(
_xlfn.XLOOKUP(
$C13,'Admin Impact Weight Matrix'!$B$4:$B$253,'Admin Impact Weight Matrix'!AN$4:AN$253
),
'Dev Likert Scale Possibilities'!$D$2:$D$8,'Dev Likert Scale Possibilities'!$E$2:$E$8),0)</f>
        <v>0</v>
      </c>
      <c r="AP13" s="65">
        <f>IF(NOT($C13=0),_xlfn.XLOOKUP(
_xlfn.XLOOKUP(
$C13,'Admin Impact Weight Matrix'!$B$4:$B$253,'Admin Impact Weight Matrix'!AO$4:AO$253
),
'Dev Likert Scale Possibilities'!$D$2:$D$8,'Dev Likert Scale Possibilities'!$E$2:$E$8),0)</f>
        <v>0</v>
      </c>
      <c r="AQ13" s="65">
        <f>IF(NOT($C13=0),_xlfn.XLOOKUP(
_xlfn.XLOOKUP(
$C13,'Admin Impact Weight Matrix'!$B$4:$B$253,'Admin Impact Weight Matrix'!AP$4:AP$253
),
'Dev Likert Scale Possibilities'!$D$2:$D$8,'Dev Likert Scale Possibilities'!$E$2:$E$8),0)</f>
        <v>0</v>
      </c>
    </row>
    <row r="14" spans="1:69" ht="15.6" thickTop="1" thickBot="1" x14ac:dyDescent="0.35">
      <c r="A14" s="24" t="str">
        <f>'User Interface'!A13</f>
        <v>Question_12</v>
      </c>
      <c r="B14" s="24" t="str">
        <f>'User Interface'!B13</f>
        <v>Question 12</v>
      </c>
      <c r="C14" s="24">
        <f>'User Interface'!C13</f>
        <v>0</v>
      </c>
      <c r="D14" s="65">
        <f>IF(NOT($C14=0),_xlfn.XLOOKUP(
_xlfn.XLOOKUP(
$C14,'Admin Impact Weight Matrix'!$B$4:$B$253,'Admin Impact Weight Matrix'!C$4:C$253
),
'Dev Likert Scale Possibilities'!$D$2:$D$8,'Dev Likert Scale Possibilities'!$E$2:$E$8),0)</f>
        <v>0</v>
      </c>
      <c r="E14" s="65">
        <f>IF(NOT($C14=0),_xlfn.XLOOKUP(
_xlfn.XLOOKUP(
$C14,'Admin Impact Weight Matrix'!$B$4:$B$253,'Admin Impact Weight Matrix'!D$4:D$253
),
'Dev Likert Scale Possibilities'!$D$2:$D$8,'Dev Likert Scale Possibilities'!$E$2:$E$8),0)</f>
        <v>0</v>
      </c>
      <c r="F14" s="65">
        <f>IF(NOT($C14=0),_xlfn.XLOOKUP(
_xlfn.XLOOKUP(
$C14,'Admin Impact Weight Matrix'!$B$4:$B$253,'Admin Impact Weight Matrix'!E$4:E$253
),
'Dev Likert Scale Possibilities'!$D$2:$D$8,'Dev Likert Scale Possibilities'!$E$2:$E$8),0)</f>
        <v>0</v>
      </c>
      <c r="G14" s="65">
        <f>IF(NOT($C14=0),_xlfn.XLOOKUP(
_xlfn.XLOOKUP(
$C14,'Admin Impact Weight Matrix'!$B$4:$B$253,'Admin Impact Weight Matrix'!F$4:F$253
),
'Dev Likert Scale Possibilities'!$D$2:$D$8,'Dev Likert Scale Possibilities'!$E$2:$E$8),0)</f>
        <v>0</v>
      </c>
      <c r="H14" s="65">
        <f>IF(NOT($C14=0),_xlfn.XLOOKUP(
_xlfn.XLOOKUP(
$C14,'Admin Impact Weight Matrix'!$B$4:$B$253,'Admin Impact Weight Matrix'!G$4:G$253
),
'Dev Likert Scale Possibilities'!$D$2:$D$8,'Dev Likert Scale Possibilities'!$E$2:$E$8),0)</f>
        <v>0</v>
      </c>
      <c r="I14" s="65">
        <f>IF(NOT($C14=0),_xlfn.XLOOKUP(
_xlfn.XLOOKUP(
$C14,'Admin Impact Weight Matrix'!$B$4:$B$253,'Admin Impact Weight Matrix'!H$4:H$253
),
'Dev Likert Scale Possibilities'!$D$2:$D$8,'Dev Likert Scale Possibilities'!$E$2:$E$8),0)</f>
        <v>0</v>
      </c>
      <c r="J14" s="65">
        <f>IF(NOT($C14=0),_xlfn.XLOOKUP(
_xlfn.XLOOKUP(
$C14,'Admin Impact Weight Matrix'!$B$4:$B$253,'Admin Impact Weight Matrix'!I$4:I$253
),
'Dev Likert Scale Possibilities'!$D$2:$D$8,'Dev Likert Scale Possibilities'!$E$2:$E$8),0)</f>
        <v>0</v>
      </c>
      <c r="K14" s="65">
        <f>IF(NOT($C14=0),_xlfn.XLOOKUP(
_xlfn.XLOOKUP(
$C14,'Admin Impact Weight Matrix'!$B$4:$B$253,'Admin Impact Weight Matrix'!J$4:J$253
),
'Dev Likert Scale Possibilities'!$D$2:$D$8,'Dev Likert Scale Possibilities'!$E$2:$E$8),0)</f>
        <v>0</v>
      </c>
      <c r="L14" s="65">
        <f>IF(NOT($C14=0),_xlfn.XLOOKUP(
_xlfn.XLOOKUP(
$C14,'Admin Impact Weight Matrix'!$B$4:$B$253,'Admin Impact Weight Matrix'!K$4:K$253
),
'Dev Likert Scale Possibilities'!$D$2:$D$8,'Dev Likert Scale Possibilities'!$E$2:$E$8),0)</f>
        <v>0</v>
      </c>
      <c r="M14" s="65">
        <f>IF(NOT($C14=0),_xlfn.XLOOKUP(
_xlfn.XLOOKUP(
$C14,'Admin Impact Weight Matrix'!$B$4:$B$253,'Admin Impact Weight Matrix'!L$4:L$253
),
'Dev Likert Scale Possibilities'!$D$2:$D$8,'Dev Likert Scale Possibilities'!$E$2:$E$8),0)</f>
        <v>0</v>
      </c>
      <c r="N14" s="65">
        <f>IF(NOT($C14=0),_xlfn.XLOOKUP(
_xlfn.XLOOKUP(
$C14,'Admin Impact Weight Matrix'!$B$4:$B$253,'Admin Impact Weight Matrix'!M$4:M$253
),
'Dev Likert Scale Possibilities'!$D$2:$D$8,'Dev Likert Scale Possibilities'!$E$2:$E$8),0)</f>
        <v>0</v>
      </c>
      <c r="O14" s="65">
        <f>IF(NOT($C14=0),_xlfn.XLOOKUP(
_xlfn.XLOOKUP(
$C14,'Admin Impact Weight Matrix'!$B$4:$B$253,'Admin Impact Weight Matrix'!N$4:N$253
),
'Dev Likert Scale Possibilities'!$D$2:$D$8,'Dev Likert Scale Possibilities'!$E$2:$E$8),0)</f>
        <v>0</v>
      </c>
      <c r="P14" s="65">
        <f>IF(NOT($C14=0),_xlfn.XLOOKUP(
_xlfn.XLOOKUP(
$C14,'Admin Impact Weight Matrix'!$B$4:$B$253,'Admin Impact Weight Matrix'!O$4:O$253
),
'Dev Likert Scale Possibilities'!$D$2:$D$8,'Dev Likert Scale Possibilities'!$E$2:$E$8),0)</f>
        <v>0</v>
      </c>
      <c r="Q14" s="65">
        <f>IF(NOT($C14=0),_xlfn.XLOOKUP(
_xlfn.XLOOKUP(
$C14,'Admin Impact Weight Matrix'!$B$4:$B$253,'Admin Impact Weight Matrix'!P$4:P$253
),
'Dev Likert Scale Possibilities'!$D$2:$D$8,'Dev Likert Scale Possibilities'!$E$2:$E$8),0)</f>
        <v>0</v>
      </c>
      <c r="R14" s="65">
        <f>IF(NOT($C14=0),_xlfn.XLOOKUP(
_xlfn.XLOOKUP(
$C14,'Admin Impact Weight Matrix'!$B$4:$B$253,'Admin Impact Weight Matrix'!Q$4:Q$253
),
'Dev Likert Scale Possibilities'!$D$2:$D$8,'Dev Likert Scale Possibilities'!$E$2:$E$8),0)</f>
        <v>0</v>
      </c>
      <c r="S14" s="65">
        <f>IF(NOT($C14=0),_xlfn.XLOOKUP(
_xlfn.XLOOKUP(
$C14,'Admin Impact Weight Matrix'!$B$4:$B$253,'Admin Impact Weight Matrix'!R$4:R$253
),
'Dev Likert Scale Possibilities'!$D$2:$D$8,'Dev Likert Scale Possibilities'!$E$2:$E$8),0)</f>
        <v>0</v>
      </c>
      <c r="T14" s="65">
        <f>IF(NOT($C14=0),_xlfn.XLOOKUP(
_xlfn.XLOOKUP(
$C14,'Admin Impact Weight Matrix'!$B$4:$B$253,'Admin Impact Weight Matrix'!S$4:S$253
),
'Dev Likert Scale Possibilities'!$D$2:$D$8,'Dev Likert Scale Possibilities'!$E$2:$E$8),0)</f>
        <v>0</v>
      </c>
      <c r="U14" s="65">
        <f>IF(NOT($C14=0),_xlfn.XLOOKUP(
_xlfn.XLOOKUP(
$C14,'Admin Impact Weight Matrix'!$B$4:$B$253,'Admin Impact Weight Matrix'!T$4:T$253
),
'Dev Likert Scale Possibilities'!$D$2:$D$8,'Dev Likert Scale Possibilities'!$E$2:$E$8),0)</f>
        <v>0</v>
      </c>
      <c r="V14" s="65">
        <f>IF(NOT($C14=0),_xlfn.XLOOKUP(
_xlfn.XLOOKUP(
$C14,'Admin Impact Weight Matrix'!$B$4:$B$253,'Admin Impact Weight Matrix'!U$4:U$253
),
'Dev Likert Scale Possibilities'!$D$2:$D$8,'Dev Likert Scale Possibilities'!$E$2:$E$8),0)</f>
        <v>0</v>
      </c>
      <c r="W14" s="65">
        <f>IF(NOT($C14=0),_xlfn.XLOOKUP(
_xlfn.XLOOKUP(
$C14,'Admin Impact Weight Matrix'!$B$4:$B$253,'Admin Impact Weight Matrix'!V$4:V$253
),
'Dev Likert Scale Possibilities'!$D$2:$D$8,'Dev Likert Scale Possibilities'!$E$2:$E$8),0)</f>
        <v>0</v>
      </c>
      <c r="X14" s="65">
        <f>IF(NOT($C14=0),_xlfn.XLOOKUP(
_xlfn.XLOOKUP(
$C14,'Admin Impact Weight Matrix'!$B$4:$B$253,'Admin Impact Weight Matrix'!W$4:W$253
),
'Dev Likert Scale Possibilities'!$D$2:$D$8,'Dev Likert Scale Possibilities'!$E$2:$E$8),0)</f>
        <v>0</v>
      </c>
      <c r="Y14" s="65">
        <f>IF(NOT($C14=0),_xlfn.XLOOKUP(
_xlfn.XLOOKUP(
$C14,'Admin Impact Weight Matrix'!$B$4:$B$253,'Admin Impact Weight Matrix'!X$4:X$253
),
'Dev Likert Scale Possibilities'!$D$2:$D$8,'Dev Likert Scale Possibilities'!$E$2:$E$8),0)</f>
        <v>0</v>
      </c>
      <c r="Z14" s="65">
        <f>IF(NOT($C14=0),_xlfn.XLOOKUP(
_xlfn.XLOOKUP(
$C14,'Admin Impact Weight Matrix'!$B$4:$B$253,'Admin Impact Weight Matrix'!Y$4:Y$253
),
'Dev Likert Scale Possibilities'!$D$2:$D$8,'Dev Likert Scale Possibilities'!$E$2:$E$8),0)</f>
        <v>0</v>
      </c>
      <c r="AA14" s="65">
        <f>IF(NOT($C14=0),_xlfn.XLOOKUP(
_xlfn.XLOOKUP(
$C14,'Admin Impact Weight Matrix'!$B$4:$B$253,'Admin Impact Weight Matrix'!Z$4:Z$253
),
'Dev Likert Scale Possibilities'!$D$2:$D$8,'Dev Likert Scale Possibilities'!$E$2:$E$8),0)</f>
        <v>0</v>
      </c>
      <c r="AB14" s="65">
        <f>IF(NOT($C14=0),_xlfn.XLOOKUP(
_xlfn.XLOOKUP(
$C14,'Admin Impact Weight Matrix'!$B$4:$B$253,'Admin Impact Weight Matrix'!AA$4:AA$253
),
'Dev Likert Scale Possibilities'!$D$2:$D$8,'Dev Likert Scale Possibilities'!$E$2:$E$8),0)</f>
        <v>0</v>
      </c>
      <c r="AC14" s="65">
        <f>IF(NOT($C14=0),_xlfn.XLOOKUP(
_xlfn.XLOOKUP(
$C14,'Admin Impact Weight Matrix'!$B$4:$B$253,'Admin Impact Weight Matrix'!AB$4:AB$253
),
'Dev Likert Scale Possibilities'!$D$2:$D$8,'Dev Likert Scale Possibilities'!$E$2:$E$8),0)</f>
        <v>0</v>
      </c>
      <c r="AD14" s="65">
        <f>IF(NOT($C14=0),_xlfn.XLOOKUP(
_xlfn.XLOOKUP(
$C14,'Admin Impact Weight Matrix'!$B$4:$B$253,'Admin Impact Weight Matrix'!AC$4:AC$253
),
'Dev Likert Scale Possibilities'!$D$2:$D$8,'Dev Likert Scale Possibilities'!$E$2:$E$8),0)</f>
        <v>0</v>
      </c>
      <c r="AE14" s="65">
        <f>IF(NOT($C14=0),_xlfn.XLOOKUP(
_xlfn.XLOOKUP(
$C14,'Admin Impact Weight Matrix'!$B$4:$B$253,'Admin Impact Weight Matrix'!AD$4:AD$253
),
'Dev Likert Scale Possibilities'!$D$2:$D$8,'Dev Likert Scale Possibilities'!$E$2:$E$8),0)</f>
        <v>0</v>
      </c>
      <c r="AF14" s="65">
        <f>IF(NOT($C14=0),_xlfn.XLOOKUP(
_xlfn.XLOOKUP(
$C14,'Admin Impact Weight Matrix'!$B$4:$B$253,'Admin Impact Weight Matrix'!AE$4:AE$253
),
'Dev Likert Scale Possibilities'!$D$2:$D$8,'Dev Likert Scale Possibilities'!$E$2:$E$8),0)</f>
        <v>0</v>
      </c>
      <c r="AG14" s="65">
        <f>IF(NOT($C14=0),_xlfn.XLOOKUP(
_xlfn.XLOOKUP(
$C14,'Admin Impact Weight Matrix'!$B$4:$B$253,'Admin Impact Weight Matrix'!AF$4:AF$253
),
'Dev Likert Scale Possibilities'!$D$2:$D$8,'Dev Likert Scale Possibilities'!$E$2:$E$8),0)</f>
        <v>0</v>
      </c>
      <c r="AH14" s="65">
        <f>IF(NOT($C14=0),_xlfn.XLOOKUP(
_xlfn.XLOOKUP(
$C14,'Admin Impact Weight Matrix'!$B$4:$B$253,'Admin Impact Weight Matrix'!AG$4:AG$253
),
'Dev Likert Scale Possibilities'!$D$2:$D$8,'Dev Likert Scale Possibilities'!$E$2:$E$8),0)</f>
        <v>0</v>
      </c>
      <c r="AI14" s="65">
        <f>IF(NOT($C14=0),_xlfn.XLOOKUP(
_xlfn.XLOOKUP(
$C14,'Admin Impact Weight Matrix'!$B$4:$B$253,'Admin Impact Weight Matrix'!AH$4:AH$253
),
'Dev Likert Scale Possibilities'!$D$2:$D$8,'Dev Likert Scale Possibilities'!$E$2:$E$8),0)</f>
        <v>0</v>
      </c>
      <c r="AJ14" s="65">
        <f>IF(NOT($C14=0),_xlfn.XLOOKUP(
_xlfn.XLOOKUP(
$C14,'Admin Impact Weight Matrix'!$B$4:$B$253,'Admin Impact Weight Matrix'!AI$4:AI$253
),
'Dev Likert Scale Possibilities'!$D$2:$D$8,'Dev Likert Scale Possibilities'!$E$2:$E$8),0)</f>
        <v>0</v>
      </c>
      <c r="AK14" s="65">
        <f>IF(NOT($C14=0),_xlfn.XLOOKUP(
_xlfn.XLOOKUP(
$C14,'Admin Impact Weight Matrix'!$B$4:$B$253,'Admin Impact Weight Matrix'!AJ$4:AJ$253
),
'Dev Likert Scale Possibilities'!$D$2:$D$8,'Dev Likert Scale Possibilities'!$E$2:$E$8),0)</f>
        <v>0</v>
      </c>
      <c r="AL14" s="65">
        <f>IF(NOT($C14=0),_xlfn.XLOOKUP(
_xlfn.XLOOKUP(
$C14,'Admin Impact Weight Matrix'!$B$4:$B$253,'Admin Impact Weight Matrix'!AK$4:AK$253
),
'Dev Likert Scale Possibilities'!$D$2:$D$8,'Dev Likert Scale Possibilities'!$E$2:$E$8),0)</f>
        <v>0</v>
      </c>
      <c r="AM14" s="65">
        <f>IF(NOT($C14=0),_xlfn.XLOOKUP(
_xlfn.XLOOKUP(
$C14,'Admin Impact Weight Matrix'!$B$4:$B$253,'Admin Impact Weight Matrix'!AL$4:AL$253
),
'Dev Likert Scale Possibilities'!$D$2:$D$8,'Dev Likert Scale Possibilities'!$E$2:$E$8),0)</f>
        <v>0</v>
      </c>
      <c r="AN14" s="65">
        <f>IF(NOT($C14=0),_xlfn.XLOOKUP(
_xlfn.XLOOKUP(
$C14,'Admin Impact Weight Matrix'!$B$4:$B$253,'Admin Impact Weight Matrix'!AM$4:AM$253
),
'Dev Likert Scale Possibilities'!$D$2:$D$8,'Dev Likert Scale Possibilities'!$E$2:$E$8),0)</f>
        <v>0</v>
      </c>
      <c r="AO14" s="65">
        <f>IF(NOT($C14=0),_xlfn.XLOOKUP(
_xlfn.XLOOKUP(
$C14,'Admin Impact Weight Matrix'!$B$4:$B$253,'Admin Impact Weight Matrix'!AN$4:AN$253
),
'Dev Likert Scale Possibilities'!$D$2:$D$8,'Dev Likert Scale Possibilities'!$E$2:$E$8),0)</f>
        <v>0</v>
      </c>
      <c r="AP14" s="65">
        <f>IF(NOT($C14=0),_xlfn.XLOOKUP(
_xlfn.XLOOKUP(
$C14,'Admin Impact Weight Matrix'!$B$4:$B$253,'Admin Impact Weight Matrix'!AO$4:AO$253
),
'Dev Likert Scale Possibilities'!$D$2:$D$8,'Dev Likert Scale Possibilities'!$E$2:$E$8),0)</f>
        <v>0</v>
      </c>
      <c r="AQ14" s="65">
        <f>IF(NOT($C14=0),_xlfn.XLOOKUP(
_xlfn.XLOOKUP(
$C14,'Admin Impact Weight Matrix'!$B$4:$B$253,'Admin Impact Weight Matrix'!AP$4:AP$253
),
'Dev Likert Scale Possibilities'!$D$2:$D$8,'Dev Likert Scale Possibilities'!$E$2:$E$8),0)</f>
        <v>0</v>
      </c>
    </row>
    <row r="15" spans="1:69" ht="15.6" thickTop="1" thickBot="1" x14ac:dyDescent="0.35">
      <c r="A15" s="24" t="str">
        <f>'User Interface'!A14</f>
        <v>Question_13</v>
      </c>
      <c r="B15" s="24" t="str">
        <f>'User Interface'!B14</f>
        <v>Question 13</v>
      </c>
      <c r="C15" s="24">
        <f>'User Interface'!C14</f>
        <v>0</v>
      </c>
      <c r="D15" s="65">
        <f>IF(NOT($C15=0),_xlfn.XLOOKUP(
_xlfn.XLOOKUP(
$C15,'Admin Impact Weight Matrix'!$B$4:$B$253,'Admin Impact Weight Matrix'!C$4:C$253
),
'Dev Likert Scale Possibilities'!$D$2:$D$8,'Dev Likert Scale Possibilities'!$E$2:$E$8),0)</f>
        <v>0</v>
      </c>
      <c r="E15" s="65">
        <f>IF(NOT($C15=0),_xlfn.XLOOKUP(
_xlfn.XLOOKUP(
$C15,'Admin Impact Weight Matrix'!$B$4:$B$253,'Admin Impact Weight Matrix'!D$4:D$253
),
'Dev Likert Scale Possibilities'!$D$2:$D$8,'Dev Likert Scale Possibilities'!$E$2:$E$8),0)</f>
        <v>0</v>
      </c>
      <c r="F15" s="65">
        <f>IF(NOT($C15=0),_xlfn.XLOOKUP(
_xlfn.XLOOKUP(
$C15,'Admin Impact Weight Matrix'!$B$4:$B$253,'Admin Impact Weight Matrix'!E$4:E$253
),
'Dev Likert Scale Possibilities'!$D$2:$D$8,'Dev Likert Scale Possibilities'!$E$2:$E$8),0)</f>
        <v>0</v>
      </c>
      <c r="G15" s="65">
        <f>IF(NOT($C15=0),_xlfn.XLOOKUP(
_xlfn.XLOOKUP(
$C15,'Admin Impact Weight Matrix'!$B$4:$B$253,'Admin Impact Weight Matrix'!F$4:F$253
),
'Dev Likert Scale Possibilities'!$D$2:$D$8,'Dev Likert Scale Possibilities'!$E$2:$E$8),0)</f>
        <v>0</v>
      </c>
      <c r="H15" s="65">
        <f>IF(NOT($C15=0),_xlfn.XLOOKUP(
_xlfn.XLOOKUP(
$C15,'Admin Impact Weight Matrix'!$B$4:$B$253,'Admin Impact Weight Matrix'!G$4:G$253
),
'Dev Likert Scale Possibilities'!$D$2:$D$8,'Dev Likert Scale Possibilities'!$E$2:$E$8),0)</f>
        <v>0</v>
      </c>
      <c r="I15" s="65">
        <f>IF(NOT($C15=0),_xlfn.XLOOKUP(
_xlfn.XLOOKUP(
$C15,'Admin Impact Weight Matrix'!$B$4:$B$253,'Admin Impact Weight Matrix'!H$4:H$253
),
'Dev Likert Scale Possibilities'!$D$2:$D$8,'Dev Likert Scale Possibilities'!$E$2:$E$8),0)</f>
        <v>0</v>
      </c>
      <c r="J15" s="65">
        <f>IF(NOT($C15=0),_xlfn.XLOOKUP(
_xlfn.XLOOKUP(
$C15,'Admin Impact Weight Matrix'!$B$4:$B$253,'Admin Impact Weight Matrix'!I$4:I$253
),
'Dev Likert Scale Possibilities'!$D$2:$D$8,'Dev Likert Scale Possibilities'!$E$2:$E$8),0)</f>
        <v>0</v>
      </c>
      <c r="K15" s="65">
        <f>IF(NOT($C15=0),_xlfn.XLOOKUP(
_xlfn.XLOOKUP(
$C15,'Admin Impact Weight Matrix'!$B$4:$B$253,'Admin Impact Weight Matrix'!J$4:J$253
),
'Dev Likert Scale Possibilities'!$D$2:$D$8,'Dev Likert Scale Possibilities'!$E$2:$E$8),0)</f>
        <v>0</v>
      </c>
      <c r="L15" s="65">
        <f>IF(NOT($C15=0),_xlfn.XLOOKUP(
_xlfn.XLOOKUP(
$C15,'Admin Impact Weight Matrix'!$B$4:$B$253,'Admin Impact Weight Matrix'!K$4:K$253
),
'Dev Likert Scale Possibilities'!$D$2:$D$8,'Dev Likert Scale Possibilities'!$E$2:$E$8),0)</f>
        <v>0</v>
      </c>
      <c r="M15" s="65">
        <f>IF(NOT($C15=0),_xlfn.XLOOKUP(
_xlfn.XLOOKUP(
$C15,'Admin Impact Weight Matrix'!$B$4:$B$253,'Admin Impact Weight Matrix'!L$4:L$253
),
'Dev Likert Scale Possibilities'!$D$2:$D$8,'Dev Likert Scale Possibilities'!$E$2:$E$8),0)</f>
        <v>0</v>
      </c>
      <c r="N15" s="65">
        <f>IF(NOT($C15=0),_xlfn.XLOOKUP(
_xlfn.XLOOKUP(
$C15,'Admin Impact Weight Matrix'!$B$4:$B$253,'Admin Impact Weight Matrix'!M$4:M$253
),
'Dev Likert Scale Possibilities'!$D$2:$D$8,'Dev Likert Scale Possibilities'!$E$2:$E$8),0)</f>
        <v>0</v>
      </c>
      <c r="O15" s="65">
        <f>IF(NOT($C15=0),_xlfn.XLOOKUP(
_xlfn.XLOOKUP(
$C15,'Admin Impact Weight Matrix'!$B$4:$B$253,'Admin Impact Weight Matrix'!N$4:N$253
),
'Dev Likert Scale Possibilities'!$D$2:$D$8,'Dev Likert Scale Possibilities'!$E$2:$E$8),0)</f>
        <v>0</v>
      </c>
      <c r="P15" s="65">
        <f>IF(NOT($C15=0),_xlfn.XLOOKUP(
_xlfn.XLOOKUP(
$C15,'Admin Impact Weight Matrix'!$B$4:$B$253,'Admin Impact Weight Matrix'!O$4:O$253
),
'Dev Likert Scale Possibilities'!$D$2:$D$8,'Dev Likert Scale Possibilities'!$E$2:$E$8),0)</f>
        <v>0</v>
      </c>
      <c r="Q15" s="65">
        <f>IF(NOT($C15=0),_xlfn.XLOOKUP(
_xlfn.XLOOKUP(
$C15,'Admin Impact Weight Matrix'!$B$4:$B$253,'Admin Impact Weight Matrix'!P$4:P$253
),
'Dev Likert Scale Possibilities'!$D$2:$D$8,'Dev Likert Scale Possibilities'!$E$2:$E$8),0)</f>
        <v>0</v>
      </c>
      <c r="R15" s="65">
        <f>IF(NOT($C15=0),_xlfn.XLOOKUP(
_xlfn.XLOOKUP(
$C15,'Admin Impact Weight Matrix'!$B$4:$B$253,'Admin Impact Weight Matrix'!Q$4:Q$253
),
'Dev Likert Scale Possibilities'!$D$2:$D$8,'Dev Likert Scale Possibilities'!$E$2:$E$8),0)</f>
        <v>0</v>
      </c>
      <c r="S15" s="65">
        <f>IF(NOT($C15=0),_xlfn.XLOOKUP(
_xlfn.XLOOKUP(
$C15,'Admin Impact Weight Matrix'!$B$4:$B$253,'Admin Impact Weight Matrix'!R$4:R$253
),
'Dev Likert Scale Possibilities'!$D$2:$D$8,'Dev Likert Scale Possibilities'!$E$2:$E$8),0)</f>
        <v>0</v>
      </c>
      <c r="T15" s="65">
        <f>IF(NOT($C15=0),_xlfn.XLOOKUP(
_xlfn.XLOOKUP(
$C15,'Admin Impact Weight Matrix'!$B$4:$B$253,'Admin Impact Weight Matrix'!S$4:S$253
),
'Dev Likert Scale Possibilities'!$D$2:$D$8,'Dev Likert Scale Possibilities'!$E$2:$E$8),0)</f>
        <v>0</v>
      </c>
      <c r="U15" s="65">
        <f>IF(NOT($C15=0),_xlfn.XLOOKUP(
_xlfn.XLOOKUP(
$C15,'Admin Impact Weight Matrix'!$B$4:$B$253,'Admin Impact Weight Matrix'!T$4:T$253
),
'Dev Likert Scale Possibilities'!$D$2:$D$8,'Dev Likert Scale Possibilities'!$E$2:$E$8),0)</f>
        <v>0</v>
      </c>
      <c r="V15" s="65">
        <f>IF(NOT($C15=0),_xlfn.XLOOKUP(
_xlfn.XLOOKUP(
$C15,'Admin Impact Weight Matrix'!$B$4:$B$253,'Admin Impact Weight Matrix'!U$4:U$253
),
'Dev Likert Scale Possibilities'!$D$2:$D$8,'Dev Likert Scale Possibilities'!$E$2:$E$8),0)</f>
        <v>0</v>
      </c>
      <c r="W15" s="65">
        <f>IF(NOT($C15=0),_xlfn.XLOOKUP(
_xlfn.XLOOKUP(
$C15,'Admin Impact Weight Matrix'!$B$4:$B$253,'Admin Impact Weight Matrix'!V$4:V$253
),
'Dev Likert Scale Possibilities'!$D$2:$D$8,'Dev Likert Scale Possibilities'!$E$2:$E$8),0)</f>
        <v>0</v>
      </c>
      <c r="X15" s="65">
        <f>IF(NOT($C15=0),_xlfn.XLOOKUP(
_xlfn.XLOOKUP(
$C15,'Admin Impact Weight Matrix'!$B$4:$B$253,'Admin Impact Weight Matrix'!W$4:W$253
),
'Dev Likert Scale Possibilities'!$D$2:$D$8,'Dev Likert Scale Possibilities'!$E$2:$E$8),0)</f>
        <v>0</v>
      </c>
      <c r="Y15" s="65">
        <f>IF(NOT($C15=0),_xlfn.XLOOKUP(
_xlfn.XLOOKUP(
$C15,'Admin Impact Weight Matrix'!$B$4:$B$253,'Admin Impact Weight Matrix'!X$4:X$253
),
'Dev Likert Scale Possibilities'!$D$2:$D$8,'Dev Likert Scale Possibilities'!$E$2:$E$8),0)</f>
        <v>0</v>
      </c>
      <c r="Z15" s="65">
        <f>IF(NOT($C15=0),_xlfn.XLOOKUP(
_xlfn.XLOOKUP(
$C15,'Admin Impact Weight Matrix'!$B$4:$B$253,'Admin Impact Weight Matrix'!Y$4:Y$253
),
'Dev Likert Scale Possibilities'!$D$2:$D$8,'Dev Likert Scale Possibilities'!$E$2:$E$8),0)</f>
        <v>0</v>
      </c>
      <c r="AA15" s="65">
        <f>IF(NOT($C15=0),_xlfn.XLOOKUP(
_xlfn.XLOOKUP(
$C15,'Admin Impact Weight Matrix'!$B$4:$B$253,'Admin Impact Weight Matrix'!Z$4:Z$253
),
'Dev Likert Scale Possibilities'!$D$2:$D$8,'Dev Likert Scale Possibilities'!$E$2:$E$8),0)</f>
        <v>0</v>
      </c>
      <c r="AB15" s="65">
        <f>IF(NOT($C15=0),_xlfn.XLOOKUP(
_xlfn.XLOOKUP(
$C15,'Admin Impact Weight Matrix'!$B$4:$B$253,'Admin Impact Weight Matrix'!AA$4:AA$253
),
'Dev Likert Scale Possibilities'!$D$2:$D$8,'Dev Likert Scale Possibilities'!$E$2:$E$8),0)</f>
        <v>0</v>
      </c>
      <c r="AC15" s="65">
        <f>IF(NOT($C15=0),_xlfn.XLOOKUP(
_xlfn.XLOOKUP(
$C15,'Admin Impact Weight Matrix'!$B$4:$B$253,'Admin Impact Weight Matrix'!AB$4:AB$253
),
'Dev Likert Scale Possibilities'!$D$2:$D$8,'Dev Likert Scale Possibilities'!$E$2:$E$8),0)</f>
        <v>0</v>
      </c>
      <c r="AD15" s="65">
        <f>IF(NOT($C15=0),_xlfn.XLOOKUP(
_xlfn.XLOOKUP(
$C15,'Admin Impact Weight Matrix'!$B$4:$B$253,'Admin Impact Weight Matrix'!AC$4:AC$253
),
'Dev Likert Scale Possibilities'!$D$2:$D$8,'Dev Likert Scale Possibilities'!$E$2:$E$8),0)</f>
        <v>0</v>
      </c>
      <c r="AE15" s="65">
        <f>IF(NOT($C15=0),_xlfn.XLOOKUP(
_xlfn.XLOOKUP(
$C15,'Admin Impact Weight Matrix'!$B$4:$B$253,'Admin Impact Weight Matrix'!AD$4:AD$253
),
'Dev Likert Scale Possibilities'!$D$2:$D$8,'Dev Likert Scale Possibilities'!$E$2:$E$8),0)</f>
        <v>0</v>
      </c>
      <c r="AF15" s="65">
        <f>IF(NOT($C15=0),_xlfn.XLOOKUP(
_xlfn.XLOOKUP(
$C15,'Admin Impact Weight Matrix'!$B$4:$B$253,'Admin Impact Weight Matrix'!AE$4:AE$253
),
'Dev Likert Scale Possibilities'!$D$2:$D$8,'Dev Likert Scale Possibilities'!$E$2:$E$8),0)</f>
        <v>0</v>
      </c>
      <c r="AG15" s="65">
        <f>IF(NOT($C15=0),_xlfn.XLOOKUP(
_xlfn.XLOOKUP(
$C15,'Admin Impact Weight Matrix'!$B$4:$B$253,'Admin Impact Weight Matrix'!AF$4:AF$253
),
'Dev Likert Scale Possibilities'!$D$2:$D$8,'Dev Likert Scale Possibilities'!$E$2:$E$8),0)</f>
        <v>0</v>
      </c>
      <c r="AH15" s="65">
        <f>IF(NOT($C15=0),_xlfn.XLOOKUP(
_xlfn.XLOOKUP(
$C15,'Admin Impact Weight Matrix'!$B$4:$B$253,'Admin Impact Weight Matrix'!AG$4:AG$253
),
'Dev Likert Scale Possibilities'!$D$2:$D$8,'Dev Likert Scale Possibilities'!$E$2:$E$8),0)</f>
        <v>0</v>
      </c>
      <c r="AI15" s="65">
        <f>IF(NOT($C15=0),_xlfn.XLOOKUP(
_xlfn.XLOOKUP(
$C15,'Admin Impact Weight Matrix'!$B$4:$B$253,'Admin Impact Weight Matrix'!AH$4:AH$253
),
'Dev Likert Scale Possibilities'!$D$2:$D$8,'Dev Likert Scale Possibilities'!$E$2:$E$8),0)</f>
        <v>0</v>
      </c>
      <c r="AJ15" s="65">
        <f>IF(NOT($C15=0),_xlfn.XLOOKUP(
_xlfn.XLOOKUP(
$C15,'Admin Impact Weight Matrix'!$B$4:$B$253,'Admin Impact Weight Matrix'!AI$4:AI$253
),
'Dev Likert Scale Possibilities'!$D$2:$D$8,'Dev Likert Scale Possibilities'!$E$2:$E$8),0)</f>
        <v>0</v>
      </c>
      <c r="AK15" s="65">
        <f>IF(NOT($C15=0),_xlfn.XLOOKUP(
_xlfn.XLOOKUP(
$C15,'Admin Impact Weight Matrix'!$B$4:$B$253,'Admin Impact Weight Matrix'!AJ$4:AJ$253
),
'Dev Likert Scale Possibilities'!$D$2:$D$8,'Dev Likert Scale Possibilities'!$E$2:$E$8),0)</f>
        <v>0</v>
      </c>
      <c r="AL15" s="65">
        <f>IF(NOT($C15=0),_xlfn.XLOOKUP(
_xlfn.XLOOKUP(
$C15,'Admin Impact Weight Matrix'!$B$4:$B$253,'Admin Impact Weight Matrix'!AK$4:AK$253
),
'Dev Likert Scale Possibilities'!$D$2:$D$8,'Dev Likert Scale Possibilities'!$E$2:$E$8),0)</f>
        <v>0</v>
      </c>
      <c r="AM15" s="65">
        <f>IF(NOT($C15=0),_xlfn.XLOOKUP(
_xlfn.XLOOKUP(
$C15,'Admin Impact Weight Matrix'!$B$4:$B$253,'Admin Impact Weight Matrix'!AL$4:AL$253
),
'Dev Likert Scale Possibilities'!$D$2:$D$8,'Dev Likert Scale Possibilities'!$E$2:$E$8),0)</f>
        <v>0</v>
      </c>
      <c r="AN15" s="65">
        <f>IF(NOT($C15=0),_xlfn.XLOOKUP(
_xlfn.XLOOKUP(
$C15,'Admin Impact Weight Matrix'!$B$4:$B$253,'Admin Impact Weight Matrix'!AM$4:AM$253
),
'Dev Likert Scale Possibilities'!$D$2:$D$8,'Dev Likert Scale Possibilities'!$E$2:$E$8),0)</f>
        <v>0</v>
      </c>
      <c r="AO15" s="65">
        <f>IF(NOT($C15=0),_xlfn.XLOOKUP(
_xlfn.XLOOKUP(
$C15,'Admin Impact Weight Matrix'!$B$4:$B$253,'Admin Impact Weight Matrix'!AN$4:AN$253
),
'Dev Likert Scale Possibilities'!$D$2:$D$8,'Dev Likert Scale Possibilities'!$E$2:$E$8),0)</f>
        <v>0</v>
      </c>
      <c r="AP15" s="65">
        <f>IF(NOT($C15=0),_xlfn.XLOOKUP(
_xlfn.XLOOKUP(
$C15,'Admin Impact Weight Matrix'!$B$4:$B$253,'Admin Impact Weight Matrix'!AO$4:AO$253
),
'Dev Likert Scale Possibilities'!$D$2:$D$8,'Dev Likert Scale Possibilities'!$E$2:$E$8),0)</f>
        <v>0</v>
      </c>
      <c r="AQ15" s="65">
        <f>IF(NOT($C15=0),_xlfn.XLOOKUP(
_xlfn.XLOOKUP(
$C15,'Admin Impact Weight Matrix'!$B$4:$B$253,'Admin Impact Weight Matrix'!AP$4:AP$253
),
'Dev Likert Scale Possibilities'!$D$2:$D$8,'Dev Likert Scale Possibilities'!$E$2:$E$8),0)</f>
        <v>0</v>
      </c>
    </row>
    <row r="16" spans="1:69" ht="15.6" thickTop="1" thickBot="1" x14ac:dyDescent="0.35">
      <c r="A16" s="24" t="str">
        <f>'User Interface'!A15</f>
        <v>Question_14</v>
      </c>
      <c r="B16" s="24" t="str">
        <f>'User Interface'!B15</f>
        <v>Question 14</v>
      </c>
      <c r="C16" s="24">
        <f>'User Interface'!C15</f>
        <v>0</v>
      </c>
      <c r="D16" s="65">
        <f>IF(NOT($C16=0),_xlfn.XLOOKUP(
_xlfn.XLOOKUP(
$C16,'Admin Impact Weight Matrix'!$B$4:$B$253,'Admin Impact Weight Matrix'!C$4:C$253
),
'Dev Likert Scale Possibilities'!$D$2:$D$8,'Dev Likert Scale Possibilities'!$E$2:$E$8),0)</f>
        <v>0</v>
      </c>
      <c r="E16" s="65">
        <f>IF(NOT($C16=0),_xlfn.XLOOKUP(
_xlfn.XLOOKUP(
$C16,'Admin Impact Weight Matrix'!$B$4:$B$253,'Admin Impact Weight Matrix'!D$4:D$253
),
'Dev Likert Scale Possibilities'!$D$2:$D$8,'Dev Likert Scale Possibilities'!$E$2:$E$8),0)</f>
        <v>0</v>
      </c>
      <c r="F16" s="65">
        <f>IF(NOT($C16=0),_xlfn.XLOOKUP(
_xlfn.XLOOKUP(
$C16,'Admin Impact Weight Matrix'!$B$4:$B$253,'Admin Impact Weight Matrix'!E$4:E$253
),
'Dev Likert Scale Possibilities'!$D$2:$D$8,'Dev Likert Scale Possibilities'!$E$2:$E$8),0)</f>
        <v>0</v>
      </c>
      <c r="G16" s="65">
        <f>IF(NOT($C16=0),_xlfn.XLOOKUP(
_xlfn.XLOOKUP(
$C16,'Admin Impact Weight Matrix'!$B$4:$B$253,'Admin Impact Weight Matrix'!F$4:F$253
),
'Dev Likert Scale Possibilities'!$D$2:$D$8,'Dev Likert Scale Possibilities'!$E$2:$E$8),0)</f>
        <v>0</v>
      </c>
      <c r="H16" s="65">
        <f>IF(NOT($C16=0),_xlfn.XLOOKUP(
_xlfn.XLOOKUP(
$C16,'Admin Impact Weight Matrix'!$B$4:$B$253,'Admin Impact Weight Matrix'!G$4:G$253
),
'Dev Likert Scale Possibilities'!$D$2:$D$8,'Dev Likert Scale Possibilities'!$E$2:$E$8),0)</f>
        <v>0</v>
      </c>
      <c r="I16" s="65">
        <f>IF(NOT($C16=0),_xlfn.XLOOKUP(
_xlfn.XLOOKUP(
$C16,'Admin Impact Weight Matrix'!$B$4:$B$253,'Admin Impact Weight Matrix'!H$4:H$253
),
'Dev Likert Scale Possibilities'!$D$2:$D$8,'Dev Likert Scale Possibilities'!$E$2:$E$8),0)</f>
        <v>0</v>
      </c>
      <c r="J16" s="65">
        <f>IF(NOT($C16=0),_xlfn.XLOOKUP(
_xlfn.XLOOKUP(
$C16,'Admin Impact Weight Matrix'!$B$4:$B$253,'Admin Impact Weight Matrix'!I$4:I$253
),
'Dev Likert Scale Possibilities'!$D$2:$D$8,'Dev Likert Scale Possibilities'!$E$2:$E$8),0)</f>
        <v>0</v>
      </c>
      <c r="K16" s="65">
        <f>IF(NOT($C16=0),_xlfn.XLOOKUP(
_xlfn.XLOOKUP(
$C16,'Admin Impact Weight Matrix'!$B$4:$B$253,'Admin Impact Weight Matrix'!J$4:J$253
),
'Dev Likert Scale Possibilities'!$D$2:$D$8,'Dev Likert Scale Possibilities'!$E$2:$E$8),0)</f>
        <v>0</v>
      </c>
      <c r="L16" s="65">
        <f>IF(NOT($C16=0),_xlfn.XLOOKUP(
_xlfn.XLOOKUP(
$C16,'Admin Impact Weight Matrix'!$B$4:$B$253,'Admin Impact Weight Matrix'!K$4:K$253
),
'Dev Likert Scale Possibilities'!$D$2:$D$8,'Dev Likert Scale Possibilities'!$E$2:$E$8),0)</f>
        <v>0</v>
      </c>
      <c r="M16" s="65">
        <f>IF(NOT($C16=0),_xlfn.XLOOKUP(
_xlfn.XLOOKUP(
$C16,'Admin Impact Weight Matrix'!$B$4:$B$253,'Admin Impact Weight Matrix'!L$4:L$253
),
'Dev Likert Scale Possibilities'!$D$2:$D$8,'Dev Likert Scale Possibilities'!$E$2:$E$8),0)</f>
        <v>0</v>
      </c>
      <c r="N16" s="65">
        <f>IF(NOT($C16=0),_xlfn.XLOOKUP(
_xlfn.XLOOKUP(
$C16,'Admin Impact Weight Matrix'!$B$4:$B$253,'Admin Impact Weight Matrix'!M$4:M$253
),
'Dev Likert Scale Possibilities'!$D$2:$D$8,'Dev Likert Scale Possibilities'!$E$2:$E$8),0)</f>
        <v>0</v>
      </c>
      <c r="O16" s="65">
        <f>IF(NOT($C16=0),_xlfn.XLOOKUP(
_xlfn.XLOOKUP(
$C16,'Admin Impact Weight Matrix'!$B$4:$B$253,'Admin Impact Weight Matrix'!N$4:N$253
),
'Dev Likert Scale Possibilities'!$D$2:$D$8,'Dev Likert Scale Possibilities'!$E$2:$E$8),0)</f>
        <v>0</v>
      </c>
      <c r="P16" s="65">
        <f>IF(NOT($C16=0),_xlfn.XLOOKUP(
_xlfn.XLOOKUP(
$C16,'Admin Impact Weight Matrix'!$B$4:$B$253,'Admin Impact Weight Matrix'!O$4:O$253
),
'Dev Likert Scale Possibilities'!$D$2:$D$8,'Dev Likert Scale Possibilities'!$E$2:$E$8),0)</f>
        <v>0</v>
      </c>
      <c r="Q16" s="65">
        <f>IF(NOT($C16=0),_xlfn.XLOOKUP(
_xlfn.XLOOKUP(
$C16,'Admin Impact Weight Matrix'!$B$4:$B$253,'Admin Impact Weight Matrix'!P$4:P$253
),
'Dev Likert Scale Possibilities'!$D$2:$D$8,'Dev Likert Scale Possibilities'!$E$2:$E$8),0)</f>
        <v>0</v>
      </c>
      <c r="R16" s="65">
        <f>IF(NOT($C16=0),_xlfn.XLOOKUP(
_xlfn.XLOOKUP(
$C16,'Admin Impact Weight Matrix'!$B$4:$B$253,'Admin Impact Weight Matrix'!Q$4:Q$253
),
'Dev Likert Scale Possibilities'!$D$2:$D$8,'Dev Likert Scale Possibilities'!$E$2:$E$8),0)</f>
        <v>0</v>
      </c>
      <c r="S16" s="65">
        <f>IF(NOT($C16=0),_xlfn.XLOOKUP(
_xlfn.XLOOKUP(
$C16,'Admin Impact Weight Matrix'!$B$4:$B$253,'Admin Impact Weight Matrix'!R$4:R$253
),
'Dev Likert Scale Possibilities'!$D$2:$D$8,'Dev Likert Scale Possibilities'!$E$2:$E$8),0)</f>
        <v>0</v>
      </c>
      <c r="T16" s="65">
        <f>IF(NOT($C16=0),_xlfn.XLOOKUP(
_xlfn.XLOOKUP(
$C16,'Admin Impact Weight Matrix'!$B$4:$B$253,'Admin Impact Weight Matrix'!S$4:S$253
),
'Dev Likert Scale Possibilities'!$D$2:$D$8,'Dev Likert Scale Possibilities'!$E$2:$E$8),0)</f>
        <v>0</v>
      </c>
      <c r="U16" s="65">
        <f>IF(NOT($C16=0),_xlfn.XLOOKUP(
_xlfn.XLOOKUP(
$C16,'Admin Impact Weight Matrix'!$B$4:$B$253,'Admin Impact Weight Matrix'!T$4:T$253
),
'Dev Likert Scale Possibilities'!$D$2:$D$8,'Dev Likert Scale Possibilities'!$E$2:$E$8),0)</f>
        <v>0</v>
      </c>
      <c r="V16" s="65">
        <f>IF(NOT($C16=0),_xlfn.XLOOKUP(
_xlfn.XLOOKUP(
$C16,'Admin Impact Weight Matrix'!$B$4:$B$253,'Admin Impact Weight Matrix'!U$4:U$253
),
'Dev Likert Scale Possibilities'!$D$2:$D$8,'Dev Likert Scale Possibilities'!$E$2:$E$8),0)</f>
        <v>0</v>
      </c>
      <c r="W16" s="65">
        <f>IF(NOT($C16=0),_xlfn.XLOOKUP(
_xlfn.XLOOKUP(
$C16,'Admin Impact Weight Matrix'!$B$4:$B$253,'Admin Impact Weight Matrix'!V$4:V$253
),
'Dev Likert Scale Possibilities'!$D$2:$D$8,'Dev Likert Scale Possibilities'!$E$2:$E$8),0)</f>
        <v>0</v>
      </c>
      <c r="X16" s="65">
        <f>IF(NOT($C16=0),_xlfn.XLOOKUP(
_xlfn.XLOOKUP(
$C16,'Admin Impact Weight Matrix'!$B$4:$B$253,'Admin Impact Weight Matrix'!W$4:W$253
),
'Dev Likert Scale Possibilities'!$D$2:$D$8,'Dev Likert Scale Possibilities'!$E$2:$E$8),0)</f>
        <v>0</v>
      </c>
      <c r="Y16" s="65">
        <f>IF(NOT($C16=0),_xlfn.XLOOKUP(
_xlfn.XLOOKUP(
$C16,'Admin Impact Weight Matrix'!$B$4:$B$253,'Admin Impact Weight Matrix'!X$4:X$253
),
'Dev Likert Scale Possibilities'!$D$2:$D$8,'Dev Likert Scale Possibilities'!$E$2:$E$8),0)</f>
        <v>0</v>
      </c>
      <c r="Z16" s="65">
        <f>IF(NOT($C16=0),_xlfn.XLOOKUP(
_xlfn.XLOOKUP(
$C16,'Admin Impact Weight Matrix'!$B$4:$B$253,'Admin Impact Weight Matrix'!Y$4:Y$253
),
'Dev Likert Scale Possibilities'!$D$2:$D$8,'Dev Likert Scale Possibilities'!$E$2:$E$8),0)</f>
        <v>0</v>
      </c>
      <c r="AA16" s="65">
        <f>IF(NOT($C16=0),_xlfn.XLOOKUP(
_xlfn.XLOOKUP(
$C16,'Admin Impact Weight Matrix'!$B$4:$B$253,'Admin Impact Weight Matrix'!Z$4:Z$253
),
'Dev Likert Scale Possibilities'!$D$2:$D$8,'Dev Likert Scale Possibilities'!$E$2:$E$8),0)</f>
        <v>0</v>
      </c>
      <c r="AB16" s="65">
        <f>IF(NOT($C16=0),_xlfn.XLOOKUP(
_xlfn.XLOOKUP(
$C16,'Admin Impact Weight Matrix'!$B$4:$B$253,'Admin Impact Weight Matrix'!AA$4:AA$253
),
'Dev Likert Scale Possibilities'!$D$2:$D$8,'Dev Likert Scale Possibilities'!$E$2:$E$8),0)</f>
        <v>0</v>
      </c>
      <c r="AC16" s="65">
        <f>IF(NOT($C16=0),_xlfn.XLOOKUP(
_xlfn.XLOOKUP(
$C16,'Admin Impact Weight Matrix'!$B$4:$B$253,'Admin Impact Weight Matrix'!AB$4:AB$253
),
'Dev Likert Scale Possibilities'!$D$2:$D$8,'Dev Likert Scale Possibilities'!$E$2:$E$8),0)</f>
        <v>0</v>
      </c>
      <c r="AD16" s="65">
        <f>IF(NOT($C16=0),_xlfn.XLOOKUP(
_xlfn.XLOOKUP(
$C16,'Admin Impact Weight Matrix'!$B$4:$B$253,'Admin Impact Weight Matrix'!AC$4:AC$253
),
'Dev Likert Scale Possibilities'!$D$2:$D$8,'Dev Likert Scale Possibilities'!$E$2:$E$8),0)</f>
        <v>0</v>
      </c>
      <c r="AE16" s="65">
        <f>IF(NOT($C16=0),_xlfn.XLOOKUP(
_xlfn.XLOOKUP(
$C16,'Admin Impact Weight Matrix'!$B$4:$B$253,'Admin Impact Weight Matrix'!AD$4:AD$253
),
'Dev Likert Scale Possibilities'!$D$2:$D$8,'Dev Likert Scale Possibilities'!$E$2:$E$8),0)</f>
        <v>0</v>
      </c>
      <c r="AF16" s="65">
        <f>IF(NOT($C16=0),_xlfn.XLOOKUP(
_xlfn.XLOOKUP(
$C16,'Admin Impact Weight Matrix'!$B$4:$B$253,'Admin Impact Weight Matrix'!AE$4:AE$253
),
'Dev Likert Scale Possibilities'!$D$2:$D$8,'Dev Likert Scale Possibilities'!$E$2:$E$8),0)</f>
        <v>0</v>
      </c>
      <c r="AG16" s="65">
        <f>IF(NOT($C16=0),_xlfn.XLOOKUP(
_xlfn.XLOOKUP(
$C16,'Admin Impact Weight Matrix'!$B$4:$B$253,'Admin Impact Weight Matrix'!AF$4:AF$253
),
'Dev Likert Scale Possibilities'!$D$2:$D$8,'Dev Likert Scale Possibilities'!$E$2:$E$8),0)</f>
        <v>0</v>
      </c>
      <c r="AH16" s="65">
        <f>IF(NOT($C16=0),_xlfn.XLOOKUP(
_xlfn.XLOOKUP(
$C16,'Admin Impact Weight Matrix'!$B$4:$B$253,'Admin Impact Weight Matrix'!AG$4:AG$253
),
'Dev Likert Scale Possibilities'!$D$2:$D$8,'Dev Likert Scale Possibilities'!$E$2:$E$8),0)</f>
        <v>0</v>
      </c>
      <c r="AI16" s="65">
        <f>IF(NOT($C16=0),_xlfn.XLOOKUP(
_xlfn.XLOOKUP(
$C16,'Admin Impact Weight Matrix'!$B$4:$B$253,'Admin Impact Weight Matrix'!AH$4:AH$253
),
'Dev Likert Scale Possibilities'!$D$2:$D$8,'Dev Likert Scale Possibilities'!$E$2:$E$8),0)</f>
        <v>0</v>
      </c>
      <c r="AJ16" s="65">
        <f>IF(NOT($C16=0),_xlfn.XLOOKUP(
_xlfn.XLOOKUP(
$C16,'Admin Impact Weight Matrix'!$B$4:$B$253,'Admin Impact Weight Matrix'!AI$4:AI$253
),
'Dev Likert Scale Possibilities'!$D$2:$D$8,'Dev Likert Scale Possibilities'!$E$2:$E$8),0)</f>
        <v>0</v>
      </c>
      <c r="AK16" s="65">
        <f>IF(NOT($C16=0),_xlfn.XLOOKUP(
_xlfn.XLOOKUP(
$C16,'Admin Impact Weight Matrix'!$B$4:$B$253,'Admin Impact Weight Matrix'!AJ$4:AJ$253
),
'Dev Likert Scale Possibilities'!$D$2:$D$8,'Dev Likert Scale Possibilities'!$E$2:$E$8),0)</f>
        <v>0</v>
      </c>
      <c r="AL16" s="65">
        <f>IF(NOT($C16=0),_xlfn.XLOOKUP(
_xlfn.XLOOKUP(
$C16,'Admin Impact Weight Matrix'!$B$4:$B$253,'Admin Impact Weight Matrix'!AK$4:AK$253
),
'Dev Likert Scale Possibilities'!$D$2:$D$8,'Dev Likert Scale Possibilities'!$E$2:$E$8),0)</f>
        <v>0</v>
      </c>
      <c r="AM16" s="65">
        <f>IF(NOT($C16=0),_xlfn.XLOOKUP(
_xlfn.XLOOKUP(
$C16,'Admin Impact Weight Matrix'!$B$4:$B$253,'Admin Impact Weight Matrix'!AL$4:AL$253
),
'Dev Likert Scale Possibilities'!$D$2:$D$8,'Dev Likert Scale Possibilities'!$E$2:$E$8),0)</f>
        <v>0</v>
      </c>
      <c r="AN16" s="65">
        <f>IF(NOT($C16=0),_xlfn.XLOOKUP(
_xlfn.XLOOKUP(
$C16,'Admin Impact Weight Matrix'!$B$4:$B$253,'Admin Impact Weight Matrix'!AM$4:AM$253
),
'Dev Likert Scale Possibilities'!$D$2:$D$8,'Dev Likert Scale Possibilities'!$E$2:$E$8),0)</f>
        <v>0</v>
      </c>
      <c r="AO16" s="65">
        <f>IF(NOT($C16=0),_xlfn.XLOOKUP(
_xlfn.XLOOKUP(
$C16,'Admin Impact Weight Matrix'!$B$4:$B$253,'Admin Impact Weight Matrix'!AN$4:AN$253
),
'Dev Likert Scale Possibilities'!$D$2:$D$8,'Dev Likert Scale Possibilities'!$E$2:$E$8),0)</f>
        <v>0</v>
      </c>
      <c r="AP16" s="65">
        <f>IF(NOT($C16=0),_xlfn.XLOOKUP(
_xlfn.XLOOKUP(
$C16,'Admin Impact Weight Matrix'!$B$4:$B$253,'Admin Impact Weight Matrix'!AO$4:AO$253
),
'Dev Likert Scale Possibilities'!$D$2:$D$8,'Dev Likert Scale Possibilities'!$E$2:$E$8),0)</f>
        <v>0</v>
      </c>
      <c r="AQ16" s="65">
        <f>IF(NOT($C16=0),_xlfn.XLOOKUP(
_xlfn.XLOOKUP(
$C16,'Admin Impact Weight Matrix'!$B$4:$B$253,'Admin Impact Weight Matrix'!AP$4:AP$253
),
'Dev Likert Scale Possibilities'!$D$2:$D$8,'Dev Likert Scale Possibilities'!$E$2:$E$8),0)</f>
        <v>0</v>
      </c>
    </row>
    <row r="17" spans="1:43" ht="15.6" thickTop="1" thickBot="1" x14ac:dyDescent="0.35">
      <c r="A17" s="24" t="str">
        <f>'User Interface'!A16</f>
        <v>Question_15</v>
      </c>
      <c r="B17" s="24" t="str">
        <f>'User Interface'!B16</f>
        <v>Question 15</v>
      </c>
      <c r="C17" s="24">
        <f>'User Interface'!C16</f>
        <v>0</v>
      </c>
      <c r="D17" s="65">
        <f>IF(NOT($C17=0),_xlfn.XLOOKUP(
_xlfn.XLOOKUP(
$C17,'Admin Impact Weight Matrix'!$B$4:$B$253,'Admin Impact Weight Matrix'!C$4:C$253
),
'Dev Likert Scale Possibilities'!$D$2:$D$8,'Dev Likert Scale Possibilities'!$E$2:$E$8),0)</f>
        <v>0</v>
      </c>
      <c r="E17" s="65">
        <f>IF(NOT($C17=0),_xlfn.XLOOKUP(
_xlfn.XLOOKUP(
$C17,'Admin Impact Weight Matrix'!$B$4:$B$253,'Admin Impact Weight Matrix'!D$4:D$253
),
'Dev Likert Scale Possibilities'!$D$2:$D$8,'Dev Likert Scale Possibilities'!$E$2:$E$8),0)</f>
        <v>0</v>
      </c>
      <c r="F17" s="65">
        <f>IF(NOT($C17=0),_xlfn.XLOOKUP(
_xlfn.XLOOKUP(
$C17,'Admin Impact Weight Matrix'!$B$4:$B$253,'Admin Impact Weight Matrix'!E$4:E$253
),
'Dev Likert Scale Possibilities'!$D$2:$D$8,'Dev Likert Scale Possibilities'!$E$2:$E$8),0)</f>
        <v>0</v>
      </c>
      <c r="G17" s="65">
        <f>IF(NOT($C17=0),_xlfn.XLOOKUP(
_xlfn.XLOOKUP(
$C17,'Admin Impact Weight Matrix'!$B$4:$B$253,'Admin Impact Weight Matrix'!F$4:F$253
),
'Dev Likert Scale Possibilities'!$D$2:$D$8,'Dev Likert Scale Possibilities'!$E$2:$E$8),0)</f>
        <v>0</v>
      </c>
      <c r="H17" s="65">
        <f>IF(NOT($C17=0),_xlfn.XLOOKUP(
_xlfn.XLOOKUP(
$C17,'Admin Impact Weight Matrix'!$B$4:$B$253,'Admin Impact Weight Matrix'!G$4:G$253
),
'Dev Likert Scale Possibilities'!$D$2:$D$8,'Dev Likert Scale Possibilities'!$E$2:$E$8),0)</f>
        <v>0</v>
      </c>
      <c r="I17" s="65">
        <f>IF(NOT($C17=0),_xlfn.XLOOKUP(
_xlfn.XLOOKUP(
$C17,'Admin Impact Weight Matrix'!$B$4:$B$253,'Admin Impact Weight Matrix'!H$4:H$253
),
'Dev Likert Scale Possibilities'!$D$2:$D$8,'Dev Likert Scale Possibilities'!$E$2:$E$8),0)</f>
        <v>0</v>
      </c>
      <c r="J17" s="65">
        <f>IF(NOT($C17=0),_xlfn.XLOOKUP(
_xlfn.XLOOKUP(
$C17,'Admin Impact Weight Matrix'!$B$4:$B$253,'Admin Impact Weight Matrix'!I$4:I$253
),
'Dev Likert Scale Possibilities'!$D$2:$D$8,'Dev Likert Scale Possibilities'!$E$2:$E$8),0)</f>
        <v>0</v>
      </c>
      <c r="K17" s="65">
        <f>IF(NOT($C17=0),_xlfn.XLOOKUP(
_xlfn.XLOOKUP(
$C17,'Admin Impact Weight Matrix'!$B$4:$B$253,'Admin Impact Weight Matrix'!J$4:J$253
),
'Dev Likert Scale Possibilities'!$D$2:$D$8,'Dev Likert Scale Possibilities'!$E$2:$E$8),0)</f>
        <v>0</v>
      </c>
      <c r="L17" s="65">
        <f>IF(NOT($C17=0),_xlfn.XLOOKUP(
_xlfn.XLOOKUP(
$C17,'Admin Impact Weight Matrix'!$B$4:$B$253,'Admin Impact Weight Matrix'!K$4:K$253
),
'Dev Likert Scale Possibilities'!$D$2:$D$8,'Dev Likert Scale Possibilities'!$E$2:$E$8),0)</f>
        <v>0</v>
      </c>
      <c r="M17" s="65">
        <f>IF(NOT($C17=0),_xlfn.XLOOKUP(
_xlfn.XLOOKUP(
$C17,'Admin Impact Weight Matrix'!$B$4:$B$253,'Admin Impact Weight Matrix'!L$4:L$253
),
'Dev Likert Scale Possibilities'!$D$2:$D$8,'Dev Likert Scale Possibilities'!$E$2:$E$8),0)</f>
        <v>0</v>
      </c>
      <c r="N17" s="65">
        <f>IF(NOT($C17=0),_xlfn.XLOOKUP(
_xlfn.XLOOKUP(
$C17,'Admin Impact Weight Matrix'!$B$4:$B$253,'Admin Impact Weight Matrix'!M$4:M$253
),
'Dev Likert Scale Possibilities'!$D$2:$D$8,'Dev Likert Scale Possibilities'!$E$2:$E$8),0)</f>
        <v>0</v>
      </c>
      <c r="O17" s="65">
        <f>IF(NOT($C17=0),_xlfn.XLOOKUP(
_xlfn.XLOOKUP(
$C17,'Admin Impact Weight Matrix'!$B$4:$B$253,'Admin Impact Weight Matrix'!N$4:N$253
),
'Dev Likert Scale Possibilities'!$D$2:$D$8,'Dev Likert Scale Possibilities'!$E$2:$E$8),0)</f>
        <v>0</v>
      </c>
      <c r="P17" s="65">
        <f>IF(NOT($C17=0),_xlfn.XLOOKUP(
_xlfn.XLOOKUP(
$C17,'Admin Impact Weight Matrix'!$B$4:$B$253,'Admin Impact Weight Matrix'!O$4:O$253
),
'Dev Likert Scale Possibilities'!$D$2:$D$8,'Dev Likert Scale Possibilities'!$E$2:$E$8),0)</f>
        <v>0</v>
      </c>
      <c r="Q17" s="65">
        <f>IF(NOT($C17=0),_xlfn.XLOOKUP(
_xlfn.XLOOKUP(
$C17,'Admin Impact Weight Matrix'!$B$4:$B$253,'Admin Impact Weight Matrix'!P$4:P$253
),
'Dev Likert Scale Possibilities'!$D$2:$D$8,'Dev Likert Scale Possibilities'!$E$2:$E$8),0)</f>
        <v>0</v>
      </c>
      <c r="R17" s="65">
        <f>IF(NOT($C17=0),_xlfn.XLOOKUP(
_xlfn.XLOOKUP(
$C17,'Admin Impact Weight Matrix'!$B$4:$B$253,'Admin Impact Weight Matrix'!Q$4:Q$253
),
'Dev Likert Scale Possibilities'!$D$2:$D$8,'Dev Likert Scale Possibilities'!$E$2:$E$8),0)</f>
        <v>0</v>
      </c>
      <c r="S17" s="65">
        <f>IF(NOT($C17=0),_xlfn.XLOOKUP(
_xlfn.XLOOKUP(
$C17,'Admin Impact Weight Matrix'!$B$4:$B$253,'Admin Impact Weight Matrix'!R$4:R$253
),
'Dev Likert Scale Possibilities'!$D$2:$D$8,'Dev Likert Scale Possibilities'!$E$2:$E$8),0)</f>
        <v>0</v>
      </c>
      <c r="T17" s="65">
        <f>IF(NOT($C17=0),_xlfn.XLOOKUP(
_xlfn.XLOOKUP(
$C17,'Admin Impact Weight Matrix'!$B$4:$B$253,'Admin Impact Weight Matrix'!S$4:S$253
),
'Dev Likert Scale Possibilities'!$D$2:$D$8,'Dev Likert Scale Possibilities'!$E$2:$E$8),0)</f>
        <v>0</v>
      </c>
      <c r="U17" s="65">
        <f>IF(NOT($C17=0),_xlfn.XLOOKUP(
_xlfn.XLOOKUP(
$C17,'Admin Impact Weight Matrix'!$B$4:$B$253,'Admin Impact Weight Matrix'!T$4:T$253
),
'Dev Likert Scale Possibilities'!$D$2:$D$8,'Dev Likert Scale Possibilities'!$E$2:$E$8),0)</f>
        <v>0</v>
      </c>
      <c r="V17" s="65">
        <f>IF(NOT($C17=0),_xlfn.XLOOKUP(
_xlfn.XLOOKUP(
$C17,'Admin Impact Weight Matrix'!$B$4:$B$253,'Admin Impact Weight Matrix'!U$4:U$253
),
'Dev Likert Scale Possibilities'!$D$2:$D$8,'Dev Likert Scale Possibilities'!$E$2:$E$8),0)</f>
        <v>0</v>
      </c>
      <c r="W17" s="65">
        <f>IF(NOT($C17=0),_xlfn.XLOOKUP(
_xlfn.XLOOKUP(
$C17,'Admin Impact Weight Matrix'!$B$4:$B$253,'Admin Impact Weight Matrix'!V$4:V$253
),
'Dev Likert Scale Possibilities'!$D$2:$D$8,'Dev Likert Scale Possibilities'!$E$2:$E$8),0)</f>
        <v>0</v>
      </c>
      <c r="X17" s="65">
        <f>IF(NOT($C17=0),_xlfn.XLOOKUP(
_xlfn.XLOOKUP(
$C17,'Admin Impact Weight Matrix'!$B$4:$B$253,'Admin Impact Weight Matrix'!W$4:W$253
),
'Dev Likert Scale Possibilities'!$D$2:$D$8,'Dev Likert Scale Possibilities'!$E$2:$E$8),0)</f>
        <v>0</v>
      </c>
      <c r="Y17" s="65">
        <f>IF(NOT($C17=0),_xlfn.XLOOKUP(
_xlfn.XLOOKUP(
$C17,'Admin Impact Weight Matrix'!$B$4:$B$253,'Admin Impact Weight Matrix'!X$4:X$253
),
'Dev Likert Scale Possibilities'!$D$2:$D$8,'Dev Likert Scale Possibilities'!$E$2:$E$8),0)</f>
        <v>0</v>
      </c>
      <c r="Z17" s="65">
        <f>IF(NOT($C17=0),_xlfn.XLOOKUP(
_xlfn.XLOOKUP(
$C17,'Admin Impact Weight Matrix'!$B$4:$B$253,'Admin Impact Weight Matrix'!Y$4:Y$253
),
'Dev Likert Scale Possibilities'!$D$2:$D$8,'Dev Likert Scale Possibilities'!$E$2:$E$8),0)</f>
        <v>0</v>
      </c>
      <c r="AA17" s="65">
        <f>IF(NOT($C17=0),_xlfn.XLOOKUP(
_xlfn.XLOOKUP(
$C17,'Admin Impact Weight Matrix'!$B$4:$B$253,'Admin Impact Weight Matrix'!Z$4:Z$253
),
'Dev Likert Scale Possibilities'!$D$2:$D$8,'Dev Likert Scale Possibilities'!$E$2:$E$8),0)</f>
        <v>0</v>
      </c>
      <c r="AB17" s="65">
        <f>IF(NOT($C17=0),_xlfn.XLOOKUP(
_xlfn.XLOOKUP(
$C17,'Admin Impact Weight Matrix'!$B$4:$B$253,'Admin Impact Weight Matrix'!AA$4:AA$253
),
'Dev Likert Scale Possibilities'!$D$2:$D$8,'Dev Likert Scale Possibilities'!$E$2:$E$8),0)</f>
        <v>0</v>
      </c>
      <c r="AC17" s="65">
        <f>IF(NOT($C17=0),_xlfn.XLOOKUP(
_xlfn.XLOOKUP(
$C17,'Admin Impact Weight Matrix'!$B$4:$B$253,'Admin Impact Weight Matrix'!AB$4:AB$253
),
'Dev Likert Scale Possibilities'!$D$2:$D$8,'Dev Likert Scale Possibilities'!$E$2:$E$8),0)</f>
        <v>0</v>
      </c>
      <c r="AD17" s="65">
        <f>IF(NOT($C17=0),_xlfn.XLOOKUP(
_xlfn.XLOOKUP(
$C17,'Admin Impact Weight Matrix'!$B$4:$B$253,'Admin Impact Weight Matrix'!AC$4:AC$253
),
'Dev Likert Scale Possibilities'!$D$2:$D$8,'Dev Likert Scale Possibilities'!$E$2:$E$8),0)</f>
        <v>0</v>
      </c>
      <c r="AE17" s="65">
        <f>IF(NOT($C17=0),_xlfn.XLOOKUP(
_xlfn.XLOOKUP(
$C17,'Admin Impact Weight Matrix'!$B$4:$B$253,'Admin Impact Weight Matrix'!AD$4:AD$253
),
'Dev Likert Scale Possibilities'!$D$2:$D$8,'Dev Likert Scale Possibilities'!$E$2:$E$8),0)</f>
        <v>0</v>
      </c>
      <c r="AF17" s="65">
        <f>IF(NOT($C17=0),_xlfn.XLOOKUP(
_xlfn.XLOOKUP(
$C17,'Admin Impact Weight Matrix'!$B$4:$B$253,'Admin Impact Weight Matrix'!AE$4:AE$253
),
'Dev Likert Scale Possibilities'!$D$2:$D$8,'Dev Likert Scale Possibilities'!$E$2:$E$8),0)</f>
        <v>0</v>
      </c>
      <c r="AG17" s="65">
        <f>IF(NOT($C17=0),_xlfn.XLOOKUP(
_xlfn.XLOOKUP(
$C17,'Admin Impact Weight Matrix'!$B$4:$B$253,'Admin Impact Weight Matrix'!AF$4:AF$253
),
'Dev Likert Scale Possibilities'!$D$2:$D$8,'Dev Likert Scale Possibilities'!$E$2:$E$8),0)</f>
        <v>0</v>
      </c>
      <c r="AH17" s="65">
        <f>IF(NOT($C17=0),_xlfn.XLOOKUP(
_xlfn.XLOOKUP(
$C17,'Admin Impact Weight Matrix'!$B$4:$B$253,'Admin Impact Weight Matrix'!AG$4:AG$253
),
'Dev Likert Scale Possibilities'!$D$2:$D$8,'Dev Likert Scale Possibilities'!$E$2:$E$8),0)</f>
        <v>0</v>
      </c>
      <c r="AI17" s="65">
        <f>IF(NOT($C17=0),_xlfn.XLOOKUP(
_xlfn.XLOOKUP(
$C17,'Admin Impact Weight Matrix'!$B$4:$B$253,'Admin Impact Weight Matrix'!AH$4:AH$253
),
'Dev Likert Scale Possibilities'!$D$2:$D$8,'Dev Likert Scale Possibilities'!$E$2:$E$8),0)</f>
        <v>0</v>
      </c>
      <c r="AJ17" s="65">
        <f>IF(NOT($C17=0),_xlfn.XLOOKUP(
_xlfn.XLOOKUP(
$C17,'Admin Impact Weight Matrix'!$B$4:$B$253,'Admin Impact Weight Matrix'!AI$4:AI$253
),
'Dev Likert Scale Possibilities'!$D$2:$D$8,'Dev Likert Scale Possibilities'!$E$2:$E$8),0)</f>
        <v>0</v>
      </c>
      <c r="AK17" s="65">
        <f>IF(NOT($C17=0),_xlfn.XLOOKUP(
_xlfn.XLOOKUP(
$C17,'Admin Impact Weight Matrix'!$B$4:$B$253,'Admin Impact Weight Matrix'!AJ$4:AJ$253
),
'Dev Likert Scale Possibilities'!$D$2:$D$8,'Dev Likert Scale Possibilities'!$E$2:$E$8),0)</f>
        <v>0</v>
      </c>
      <c r="AL17" s="65">
        <f>IF(NOT($C17=0),_xlfn.XLOOKUP(
_xlfn.XLOOKUP(
$C17,'Admin Impact Weight Matrix'!$B$4:$B$253,'Admin Impact Weight Matrix'!AK$4:AK$253
),
'Dev Likert Scale Possibilities'!$D$2:$D$8,'Dev Likert Scale Possibilities'!$E$2:$E$8),0)</f>
        <v>0</v>
      </c>
      <c r="AM17" s="65">
        <f>IF(NOT($C17=0),_xlfn.XLOOKUP(
_xlfn.XLOOKUP(
$C17,'Admin Impact Weight Matrix'!$B$4:$B$253,'Admin Impact Weight Matrix'!AL$4:AL$253
),
'Dev Likert Scale Possibilities'!$D$2:$D$8,'Dev Likert Scale Possibilities'!$E$2:$E$8),0)</f>
        <v>0</v>
      </c>
      <c r="AN17" s="65">
        <f>IF(NOT($C17=0),_xlfn.XLOOKUP(
_xlfn.XLOOKUP(
$C17,'Admin Impact Weight Matrix'!$B$4:$B$253,'Admin Impact Weight Matrix'!AM$4:AM$253
),
'Dev Likert Scale Possibilities'!$D$2:$D$8,'Dev Likert Scale Possibilities'!$E$2:$E$8),0)</f>
        <v>0</v>
      </c>
      <c r="AO17" s="65">
        <f>IF(NOT($C17=0),_xlfn.XLOOKUP(
_xlfn.XLOOKUP(
$C17,'Admin Impact Weight Matrix'!$B$4:$B$253,'Admin Impact Weight Matrix'!AN$4:AN$253
),
'Dev Likert Scale Possibilities'!$D$2:$D$8,'Dev Likert Scale Possibilities'!$E$2:$E$8),0)</f>
        <v>0</v>
      </c>
      <c r="AP17" s="65">
        <f>IF(NOT($C17=0),_xlfn.XLOOKUP(
_xlfn.XLOOKUP(
$C17,'Admin Impact Weight Matrix'!$B$4:$B$253,'Admin Impact Weight Matrix'!AO$4:AO$253
),
'Dev Likert Scale Possibilities'!$D$2:$D$8,'Dev Likert Scale Possibilities'!$E$2:$E$8),0)</f>
        <v>0</v>
      </c>
      <c r="AQ17" s="65">
        <f>IF(NOT($C17=0),_xlfn.XLOOKUP(
_xlfn.XLOOKUP(
$C17,'Admin Impact Weight Matrix'!$B$4:$B$253,'Admin Impact Weight Matrix'!AP$4:AP$253
),
'Dev Likert Scale Possibilities'!$D$2:$D$8,'Dev Likert Scale Possibilities'!$E$2:$E$8),0)</f>
        <v>0</v>
      </c>
    </row>
    <row r="18" spans="1:43" ht="15.6" thickTop="1" thickBot="1" x14ac:dyDescent="0.35">
      <c r="A18" s="24" t="str">
        <f>'User Interface'!A17</f>
        <v>Question_16</v>
      </c>
      <c r="B18" s="24" t="str">
        <f>'User Interface'!B17</f>
        <v>Question 16</v>
      </c>
      <c r="C18" s="24">
        <f>'User Interface'!C17</f>
        <v>0</v>
      </c>
      <c r="D18" s="65">
        <f>IF(NOT($C18=0),_xlfn.XLOOKUP(
_xlfn.XLOOKUP(
$C18,'Admin Impact Weight Matrix'!$B$4:$B$253,'Admin Impact Weight Matrix'!C$4:C$253
),
'Dev Likert Scale Possibilities'!$D$2:$D$8,'Dev Likert Scale Possibilities'!$E$2:$E$8),0)</f>
        <v>0</v>
      </c>
      <c r="E18" s="65">
        <f>IF(NOT($C18=0),_xlfn.XLOOKUP(
_xlfn.XLOOKUP(
$C18,'Admin Impact Weight Matrix'!$B$4:$B$253,'Admin Impact Weight Matrix'!D$4:D$253
),
'Dev Likert Scale Possibilities'!$D$2:$D$8,'Dev Likert Scale Possibilities'!$E$2:$E$8),0)</f>
        <v>0</v>
      </c>
      <c r="F18" s="65">
        <f>IF(NOT($C18=0),_xlfn.XLOOKUP(
_xlfn.XLOOKUP(
$C18,'Admin Impact Weight Matrix'!$B$4:$B$253,'Admin Impact Weight Matrix'!E$4:E$253
),
'Dev Likert Scale Possibilities'!$D$2:$D$8,'Dev Likert Scale Possibilities'!$E$2:$E$8),0)</f>
        <v>0</v>
      </c>
      <c r="G18" s="65">
        <f>IF(NOT($C18=0),_xlfn.XLOOKUP(
_xlfn.XLOOKUP(
$C18,'Admin Impact Weight Matrix'!$B$4:$B$253,'Admin Impact Weight Matrix'!F$4:F$253
),
'Dev Likert Scale Possibilities'!$D$2:$D$8,'Dev Likert Scale Possibilities'!$E$2:$E$8),0)</f>
        <v>0</v>
      </c>
      <c r="H18" s="65">
        <f>IF(NOT($C18=0),_xlfn.XLOOKUP(
_xlfn.XLOOKUP(
$C18,'Admin Impact Weight Matrix'!$B$4:$B$253,'Admin Impact Weight Matrix'!G$4:G$253
),
'Dev Likert Scale Possibilities'!$D$2:$D$8,'Dev Likert Scale Possibilities'!$E$2:$E$8),0)</f>
        <v>0</v>
      </c>
      <c r="I18" s="65">
        <f>IF(NOT($C18=0),_xlfn.XLOOKUP(
_xlfn.XLOOKUP(
$C18,'Admin Impact Weight Matrix'!$B$4:$B$253,'Admin Impact Weight Matrix'!H$4:H$253
),
'Dev Likert Scale Possibilities'!$D$2:$D$8,'Dev Likert Scale Possibilities'!$E$2:$E$8),0)</f>
        <v>0</v>
      </c>
      <c r="J18" s="65">
        <f>IF(NOT($C18=0),_xlfn.XLOOKUP(
_xlfn.XLOOKUP(
$C18,'Admin Impact Weight Matrix'!$B$4:$B$253,'Admin Impact Weight Matrix'!I$4:I$253
),
'Dev Likert Scale Possibilities'!$D$2:$D$8,'Dev Likert Scale Possibilities'!$E$2:$E$8),0)</f>
        <v>0</v>
      </c>
      <c r="K18" s="65">
        <f>IF(NOT($C18=0),_xlfn.XLOOKUP(
_xlfn.XLOOKUP(
$C18,'Admin Impact Weight Matrix'!$B$4:$B$253,'Admin Impact Weight Matrix'!J$4:J$253
),
'Dev Likert Scale Possibilities'!$D$2:$D$8,'Dev Likert Scale Possibilities'!$E$2:$E$8),0)</f>
        <v>0</v>
      </c>
      <c r="L18" s="65">
        <f>IF(NOT($C18=0),_xlfn.XLOOKUP(
_xlfn.XLOOKUP(
$C18,'Admin Impact Weight Matrix'!$B$4:$B$253,'Admin Impact Weight Matrix'!K$4:K$253
),
'Dev Likert Scale Possibilities'!$D$2:$D$8,'Dev Likert Scale Possibilities'!$E$2:$E$8),0)</f>
        <v>0</v>
      </c>
      <c r="M18" s="65">
        <f>IF(NOT($C18=0),_xlfn.XLOOKUP(
_xlfn.XLOOKUP(
$C18,'Admin Impact Weight Matrix'!$B$4:$B$253,'Admin Impact Weight Matrix'!L$4:L$253
),
'Dev Likert Scale Possibilities'!$D$2:$D$8,'Dev Likert Scale Possibilities'!$E$2:$E$8),0)</f>
        <v>0</v>
      </c>
      <c r="N18" s="65">
        <f>IF(NOT($C18=0),_xlfn.XLOOKUP(
_xlfn.XLOOKUP(
$C18,'Admin Impact Weight Matrix'!$B$4:$B$253,'Admin Impact Weight Matrix'!M$4:M$253
),
'Dev Likert Scale Possibilities'!$D$2:$D$8,'Dev Likert Scale Possibilities'!$E$2:$E$8),0)</f>
        <v>0</v>
      </c>
      <c r="O18" s="65">
        <f>IF(NOT($C18=0),_xlfn.XLOOKUP(
_xlfn.XLOOKUP(
$C18,'Admin Impact Weight Matrix'!$B$4:$B$253,'Admin Impact Weight Matrix'!N$4:N$253
),
'Dev Likert Scale Possibilities'!$D$2:$D$8,'Dev Likert Scale Possibilities'!$E$2:$E$8),0)</f>
        <v>0</v>
      </c>
      <c r="P18" s="65">
        <f>IF(NOT($C18=0),_xlfn.XLOOKUP(
_xlfn.XLOOKUP(
$C18,'Admin Impact Weight Matrix'!$B$4:$B$253,'Admin Impact Weight Matrix'!O$4:O$253
),
'Dev Likert Scale Possibilities'!$D$2:$D$8,'Dev Likert Scale Possibilities'!$E$2:$E$8),0)</f>
        <v>0</v>
      </c>
      <c r="Q18" s="65">
        <f>IF(NOT($C18=0),_xlfn.XLOOKUP(
_xlfn.XLOOKUP(
$C18,'Admin Impact Weight Matrix'!$B$4:$B$253,'Admin Impact Weight Matrix'!P$4:P$253
),
'Dev Likert Scale Possibilities'!$D$2:$D$8,'Dev Likert Scale Possibilities'!$E$2:$E$8),0)</f>
        <v>0</v>
      </c>
      <c r="R18" s="65">
        <f>IF(NOT($C18=0),_xlfn.XLOOKUP(
_xlfn.XLOOKUP(
$C18,'Admin Impact Weight Matrix'!$B$4:$B$253,'Admin Impact Weight Matrix'!Q$4:Q$253
),
'Dev Likert Scale Possibilities'!$D$2:$D$8,'Dev Likert Scale Possibilities'!$E$2:$E$8),0)</f>
        <v>0</v>
      </c>
      <c r="S18" s="65">
        <f>IF(NOT($C18=0),_xlfn.XLOOKUP(
_xlfn.XLOOKUP(
$C18,'Admin Impact Weight Matrix'!$B$4:$B$253,'Admin Impact Weight Matrix'!R$4:R$253
),
'Dev Likert Scale Possibilities'!$D$2:$D$8,'Dev Likert Scale Possibilities'!$E$2:$E$8),0)</f>
        <v>0</v>
      </c>
      <c r="T18" s="65">
        <f>IF(NOT($C18=0),_xlfn.XLOOKUP(
_xlfn.XLOOKUP(
$C18,'Admin Impact Weight Matrix'!$B$4:$B$253,'Admin Impact Weight Matrix'!S$4:S$253
),
'Dev Likert Scale Possibilities'!$D$2:$D$8,'Dev Likert Scale Possibilities'!$E$2:$E$8),0)</f>
        <v>0</v>
      </c>
      <c r="U18" s="65">
        <f>IF(NOT($C18=0),_xlfn.XLOOKUP(
_xlfn.XLOOKUP(
$C18,'Admin Impact Weight Matrix'!$B$4:$B$253,'Admin Impact Weight Matrix'!T$4:T$253
),
'Dev Likert Scale Possibilities'!$D$2:$D$8,'Dev Likert Scale Possibilities'!$E$2:$E$8),0)</f>
        <v>0</v>
      </c>
      <c r="V18" s="65">
        <f>IF(NOT($C18=0),_xlfn.XLOOKUP(
_xlfn.XLOOKUP(
$C18,'Admin Impact Weight Matrix'!$B$4:$B$253,'Admin Impact Weight Matrix'!U$4:U$253
),
'Dev Likert Scale Possibilities'!$D$2:$D$8,'Dev Likert Scale Possibilities'!$E$2:$E$8),0)</f>
        <v>0</v>
      </c>
      <c r="W18" s="65">
        <f>IF(NOT($C18=0),_xlfn.XLOOKUP(
_xlfn.XLOOKUP(
$C18,'Admin Impact Weight Matrix'!$B$4:$B$253,'Admin Impact Weight Matrix'!V$4:V$253
),
'Dev Likert Scale Possibilities'!$D$2:$D$8,'Dev Likert Scale Possibilities'!$E$2:$E$8),0)</f>
        <v>0</v>
      </c>
      <c r="X18" s="65">
        <f>IF(NOT($C18=0),_xlfn.XLOOKUP(
_xlfn.XLOOKUP(
$C18,'Admin Impact Weight Matrix'!$B$4:$B$253,'Admin Impact Weight Matrix'!W$4:W$253
),
'Dev Likert Scale Possibilities'!$D$2:$D$8,'Dev Likert Scale Possibilities'!$E$2:$E$8),0)</f>
        <v>0</v>
      </c>
      <c r="Y18" s="65">
        <f>IF(NOT($C18=0),_xlfn.XLOOKUP(
_xlfn.XLOOKUP(
$C18,'Admin Impact Weight Matrix'!$B$4:$B$253,'Admin Impact Weight Matrix'!X$4:X$253
),
'Dev Likert Scale Possibilities'!$D$2:$D$8,'Dev Likert Scale Possibilities'!$E$2:$E$8),0)</f>
        <v>0</v>
      </c>
      <c r="Z18" s="65">
        <f>IF(NOT($C18=0),_xlfn.XLOOKUP(
_xlfn.XLOOKUP(
$C18,'Admin Impact Weight Matrix'!$B$4:$B$253,'Admin Impact Weight Matrix'!Y$4:Y$253
),
'Dev Likert Scale Possibilities'!$D$2:$D$8,'Dev Likert Scale Possibilities'!$E$2:$E$8),0)</f>
        <v>0</v>
      </c>
      <c r="AA18" s="65">
        <f>IF(NOT($C18=0),_xlfn.XLOOKUP(
_xlfn.XLOOKUP(
$C18,'Admin Impact Weight Matrix'!$B$4:$B$253,'Admin Impact Weight Matrix'!Z$4:Z$253
),
'Dev Likert Scale Possibilities'!$D$2:$D$8,'Dev Likert Scale Possibilities'!$E$2:$E$8),0)</f>
        <v>0</v>
      </c>
      <c r="AB18" s="65">
        <f>IF(NOT($C18=0),_xlfn.XLOOKUP(
_xlfn.XLOOKUP(
$C18,'Admin Impact Weight Matrix'!$B$4:$B$253,'Admin Impact Weight Matrix'!AA$4:AA$253
),
'Dev Likert Scale Possibilities'!$D$2:$D$8,'Dev Likert Scale Possibilities'!$E$2:$E$8),0)</f>
        <v>0</v>
      </c>
      <c r="AC18" s="65">
        <f>IF(NOT($C18=0),_xlfn.XLOOKUP(
_xlfn.XLOOKUP(
$C18,'Admin Impact Weight Matrix'!$B$4:$B$253,'Admin Impact Weight Matrix'!AB$4:AB$253
),
'Dev Likert Scale Possibilities'!$D$2:$D$8,'Dev Likert Scale Possibilities'!$E$2:$E$8),0)</f>
        <v>0</v>
      </c>
      <c r="AD18" s="65">
        <f>IF(NOT($C18=0),_xlfn.XLOOKUP(
_xlfn.XLOOKUP(
$C18,'Admin Impact Weight Matrix'!$B$4:$B$253,'Admin Impact Weight Matrix'!AC$4:AC$253
),
'Dev Likert Scale Possibilities'!$D$2:$D$8,'Dev Likert Scale Possibilities'!$E$2:$E$8),0)</f>
        <v>0</v>
      </c>
      <c r="AE18" s="65">
        <f>IF(NOT($C18=0),_xlfn.XLOOKUP(
_xlfn.XLOOKUP(
$C18,'Admin Impact Weight Matrix'!$B$4:$B$253,'Admin Impact Weight Matrix'!AD$4:AD$253
),
'Dev Likert Scale Possibilities'!$D$2:$D$8,'Dev Likert Scale Possibilities'!$E$2:$E$8),0)</f>
        <v>0</v>
      </c>
      <c r="AF18" s="65">
        <f>IF(NOT($C18=0),_xlfn.XLOOKUP(
_xlfn.XLOOKUP(
$C18,'Admin Impact Weight Matrix'!$B$4:$B$253,'Admin Impact Weight Matrix'!AE$4:AE$253
),
'Dev Likert Scale Possibilities'!$D$2:$D$8,'Dev Likert Scale Possibilities'!$E$2:$E$8),0)</f>
        <v>0</v>
      </c>
      <c r="AG18" s="65">
        <f>IF(NOT($C18=0),_xlfn.XLOOKUP(
_xlfn.XLOOKUP(
$C18,'Admin Impact Weight Matrix'!$B$4:$B$253,'Admin Impact Weight Matrix'!AF$4:AF$253
),
'Dev Likert Scale Possibilities'!$D$2:$D$8,'Dev Likert Scale Possibilities'!$E$2:$E$8),0)</f>
        <v>0</v>
      </c>
      <c r="AH18" s="65">
        <f>IF(NOT($C18=0),_xlfn.XLOOKUP(
_xlfn.XLOOKUP(
$C18,'Admin Impact Weight Matrix'!$B$4:$B$253,'Admin Impact Weight Matrix'!AG$4:AG$253
),
'Dev Likert Scale Possibilities'!$D$2:$D$8,'Dev Likert Scale Possibilities'!$E$2:$E$8),0)</f>
        <v>0</v>
      </c>
      <c r="AI18" s="65">
        <f>IF(NOT($C18=0),_xlfn.XLOOKUP(
_xlfn.XLOOKUP(
$C18,'Admin Impact Weight Matrix'!$B$4:$B$253,'Admin Impact Weight Matrix'!AH$4:AH$253
),
'Dev Likert Scale Possibilities'!$D$2:$D$8,'Dev Likert Scale Possibilities'!$E$2:$E$8),0)</f>
        <v>0</v>
      </c>
      <c r="AJ18" s="65">
        <f>IF(NOT($C18=0),_xlfn.XLOOKUP(
_xlfn.XLOOKUP(
$C18,'Admin Impact Weight Matrix'!$B$4:$B$253,'Admin Impact Weight Matrix'!AI$4:AI$253
),
'Dev Likert Scale Possibilities'!$D$2:$D$8,'Dev Likert Scale Possibilities'!$E$2:$E$8),0)</f>
        <v>0</v>
      </c>
      <c r="AK18" s="65">
        <f>IF(NOT($C18=0),_xlfn.XLOOKUP(
_xlfn.XLOOKUP(
$C18,'Admin Impact Weight Matrix'!$B$4:$B$253,'Admin Impact Weight Matrix'!AJ$4:AJ$253
),
'Dev Likert Scale Possibilities'!$D$2:$D$8,'Dev Likert Scale Possibilities'!$E$2:$E$8),0)</f>
        <v>0</v>
      </c>
      <c r="AL18" s="65">
        <f>IF(NOT($C18=0),_xlfn.XLOOKUP(
_xlfn.XLOOKUP(
$C18,'Admin Impact Weight Matrix'!$B$4:$B$253,'Admin Impact Weight Matrix'!AK$4:AK$253
),
'Dev Likert Scale Possibilities'!$D$2:$D$8,'Dev Likert Scale Possibilities'!$E$2:$E$8),0)</f>
        <v>0</v>
      </c>
      <c r="AM18" s="65">
        <f>IF(NOT($C18=0),_xlfn.XLOOKUP(
_xlfn.XLOOKUP(
$C18,'Admin Impact Weight Matrix'!$B$4:$B$253,'Admin Impact Weight Matrix'!AL$4:AL$253
),
'Dev Likert Scale Possibilities'!$D$2:$D$8,'Dev Likert Scale Possibilities'!$E$2:$E$8),0)</f>
        <v>0</v>
      </c>
      <c r="AN18" s="65">
        <f>IF(NOT($C18=0),_xlfn.XLOOKUP(
_xlfn.XLOOKUP(
$C18,'Admin Impact Weight Matrix'!$B$4:$B$253,'Admin Impact Weight Matrix'!AM$4:AM$253
),
'Dev Likert Scale Possibilities'!$D$2:$D$8,'Dev Likert Scale Possibilities'!$E$2:$E$8),0)</f>
        <v>0</v>
      </c>
      <c r="AO18" s="65">
        <f>IF(NOT($C18=0),_xlfn.XLOOKUP(
_xlfn.XLOOKUP(
$C18,'Admin Impact Weight Matrix'!$B$4:$B$253,'Admin Impact Weight Matrix'!AN$4:AN$253
),
'Dev Likert Scale Possibilities'!$D$2:$D$8,'Dev Likert Scale Possibilities'!$E$2:$E$8),0)</f>
        <v>0</v>
      </c>
      <c r="AP18" s="65">
        <f>IF(NOT($C18=0),_xlfn.XLOOKUP(
_xlfn.XLOOKUP(
$C18,'Admin Impact Weight Matrix'!$B$4:$B$253,'Admin Impact Weight Matrix'!AO$4:AO$253
),
'Dev Likert Scale Possibilities'!$D$2:$D$8,'Dev Likert Scale Possibilities'!$E$2:$E$8),0)</f>
        <v>0</v>
      </c>
      <c r="AQ18" s="65">
        <f>IF(NOT($C18=0),_xlfn.XLOOKUP(
_xlfn.XLOOKUP(
$C18,'Admin Impact Weight Matrix'!$B$4:$B$253,'Admin Impact Weight Matrix'!AP$4:AP$253
),
'Dev Likert Scale Possibilities'!$D$2:$D$8,'Dev Likert Scale Possibilities'!$E$2:$E$8),0)</f>
        <v>0</v>
      </c>
    </row>
    <row r="19" spans="1:43" ht="15.6" thickTop="1" thickBot="1" x14ac:dyDescent="0.35">
      <c r="A19" s="24" t="str">
        <f>'User Interface'!A18</f>
        <v>Question_17</v>
      </c>
      <c r="B19" s="24" t="str">
        <f>'User Interface'!B18</f>
        <v>Question 17</v>
      </c>
      <c r="C19" s="24">
        <f>'User Interface'!C18</f>
        <v>0</v>
      </c>
      <c r="D19" s="65">
        <f>IF(NOT($C19=0),_xlfn.XLOOKUP(
_xlfn.XLOOKUP(
$C19,'Admin Impact Weight Matrix'!$B$4:$B$253,'Admin Impact Weight Matrix'!C$4:C$253
),
'Dev Likert Scale Possibilities'!$D$2:$D$8,'Dev Likert Scale Possibilities'!$E$2:$E$8),0)</f>
        <v>0</v>
      </c>
      <c r="E19" s="65">
        <f>IF(NOT($C19=0),_xlfn.XLOOKUP(
_xlfn.XLOOKUP(
$C19,'Admin Impact Weight Matrix'!$B$4:$B$253,'Admin Impact Weight Matrix'!D$4:D$253
),
'Dev Likert Scale Possibilities'!$D$2:$D$8,'Dev Likert Scale Possibilities'!$E$2:$E$8),0)</f>
        <v>0</v>
      </c>
      <c r="F19" s="65">
        <f>IF(NOT($C19=0),_xlfn.XLOOKUP(
_xlfn.XLOOKUP(
$C19,'Admin Impact Weight Matrix'!$B$4:$B$253,'Admin Impact Weight Matrix'!E$4:E$253
),
'Dev Likert Scale Possibilities'!$D$2:$D$8,'Dev Likert Scale Possibilities'!$E$2:$E$8),0)</f>
        <v>0</v>
      </c>
      <c r="G19" s="65">
        <f>IF(NOT($C19=0),_xlfn.XLOOKUP(
_xlfn.XLOOKUP(
$C19,'Admin Impact Weight Matrix'!$B$4:$B$253,'Admin Impact Weight Matrix'!F$4:F$253
),
'Dev Likert Scale Possibilities'!$D$2:$D$8,'Dev Likert Scale Possibilities'!$E$2:$E$8),0)</f>
        <v>0</v>
      </c>
      <c r="H19" s="65">
        <f>IF(NOT($C19=0),_xlfn.XLOOKUP(
_xlfn.XLOOKUP(
$C19,'Admin Impact Weight Matrix'!$B$4:$B$253,'Admin Impact Weight Matrix'!G$4:G$253
),
'Dev Likert Scale Possibilities'!$D$2:$D$8,'Dev Likert Scale Possibilities'!$E$2:$E$8),0)</f>
        <v>0</v>
      </c>
      <c r="I19" s="65">
        <f>IF(NOT($C19=0),_xlfn.XLOOKUP(
_xlfn.XLOOKUP(
$C19,'Admin Impact Weight Matrix'!$B$4:$B$253,'Admin Impact Weight Matrix'!H$4:H$253
),
'Dev Likert Scale Possibilities'!$D$2:$D$8,'Dev Likert Scale Possibilities'!$E$2:$E$8),0)</f>
        <v>0</v>
      </c>
      <c r="J19" s="65">
        <f>IF(NOT($C19=0),_xlfn.XLOOKUP(
_xlfn.XLOOKUP(
$C19,'Admin Impact Weight Matrix'!$B$4:$B$253,'Admin Impact Weight Matrix'!I$4:I$253
),
'Dev Likert Scale Possibilities'!$D$2:$D$8,'Dev Likert Scale Possibilities'!$E$2:$E$8),0)</f>
        <v>0</v>
      </c>
      <c r="K19" s="65">
        <f>IF(NOT($C19=0),_xlfn.XLOOKUP(
_xlfn.XLOOKUP(
$C19,'Admin Impact Weight Matrix'!$B$4:$B$253,'Admin Impact Weight Matrix'!J$4:J$253
),
'Dev Likert Scale Possibilities'!$D$2:$D$8,'Dev Likert Scale Possibilities'!$E$2:$E$8),0)</f>
        <v>0</v>
      </c>
      <c r="L19" s="65">
        <f>IF(NOT($C19=0),_xlfn.XLOOKUP(
_xlfn.XLOOKUP(
$C19,'Admin Impact Weight Matrix'!$B$4:$B$253,'Admin Impact Weight Matrix'!K$4:K$253
),
'Dev Likert Scale Possibilities'!$D$2:$D$8,'Dev Likert Scale Possibilities'!$E$2:$E$8),0)</f>
        <v>0</v>
      </c>
      <c r="M19" s="65">
        <f>IF(NOT($C19=0),_xlfn.XLOOKUP(
_xlfn.XLOOKUP(
$C19,'Admin Impact Weight Matrix'!$B$4:$B$253,'Admin Impact Weight Matrix'!L$4:L$253
),
'Dev Likert Scale Possibilities'!$D$2:$D$8,'Dev Likert Scale Possibilities'!$E$2:$E$8),0)</f>
        <v>0</v>
      </c>
      <c r="N19" s="65">
        <f>IF(NOT($C19=0),_xlfn.XLOOKUP(
_xlfn.XLOOKUP(
$C19,'Admin Impact Weight Matrix'!$B$4:$B$253,'Admin Impact Weight Matrix'!M$4:M$253
),
'Dev Likert Scale Possibilities'!$D$2:$D$8,'Dev Likert Scale Possibilities'!$E$2:$E$8),0)</f>
        <v>0</v>
      </c>
      <c r="O19" s="65">
        <f>IF(NOT($C19=0),_xlfn.XLOOKUP(
_xlfn.XLOOKUP(
$C19,'Admin Impact Weight Matrix'!$B$4:$B$253,'Admin Impact Weight Matrix'!N$4:N$253
),
'Dev Likert Scale Possibilities'!$D$2:$D$8,'Dev Likert Scale Possibilities'!$E$2:$E$8),0)</f>
        <v>0</v>
      </c>
      <c r="P19" s="65">
        <f>IF(NOT($C19=0),_xlfn.XLOOKUP(
_xlfn.XLOOKUP(
$C19,'Admin Impact Weight Matrix'!$B$4:$B$253,'Admin Impact Weight Matrix'!O$4:O$253
),
'Dev Likert Scale Possibilities'!$D$2:$D$8,'Dev Likert Scale Possibilities'!$E$2:$E$8),0)</f>
        <v>0</v>
      </c>
      <c r="Q19" s="65">
        <f>IF(NOT($C19=0),_xlfn.XLOOKUP(
_xlfn.XLOOKUP(
$C19,'Admin Impact Weight Matrix'!$B$4:$B$253,'Admin Impact Weight Matrix'!P$4:P$253
),
'Dev Likert Scale Possibilities'!$D$2:$D$8,'Dev Likert Scale Possibilities'!$E$2:$E$8),0)</f>
        <v>0</v>
      </c>
      <c r="R19" s="65">
        <f>IF(NOT($C19=0),_xlfn.XLOOKUP(
_xlfn.XLOOKUP(
$C19,'Admin Impact Weight Matrix'!$B$4:$B$253,'Admin Impact Weight Matrix'!Q$4:Q$253
),
'Dev Likert Scale Possibilities'!$D$2:$D$8,'Dev Likert Scale Possibilities'!$E$2:$E$8),0)</f>
        <v>0</v>
      </c>
      <c r="S19" s="65">
        <f>IF(NOT($C19=0),_xlfn.XLOOKUP(
_xlfn.XLOOKUP(
$C19,'Admin Impact Weight Matrix'!$B$4:$B$253,'Admin Impact Weight Matrix'!R$4:R$253
),
'Dev Likert Scale Possibilities'!$D$2:$D$8,'Dev Likert Scale Possibilities'!$E$2:$E$8),0)</f>
        <v>0</v>
      </c>
      <c r="T19" s="65">
        <f>IF(NOT($C19=0),_xlfn.XLOOKUP(
_xlfn.XLOOKUP(
$C19,'Admin Impact Weight Matrix'!$B$4:$B$253,'Admin Impact Weight Matrix'!S$4:S$253
),
'Dev Likert Scale Possibilities'!$D$2:$D$8,'Dev Likert Scale Possibilities'!$E$2:$E$8),0)</f>
        <v>0</v>
      </c>
      <c r="U19" s="65">
        <f>IF(NOT($C19=0),_xlfn.XLOOKUP(
_xlfn.XLOOKUP(
$C19,'Admin Impact Weight Matrix'!$B$4:$B$253,'Admin Impact Weight Matrix'!T$4:T$253
),
'Dev Likert Scale Possibilities'!$D$2:$D$8,'Dev Likert Scale Possibilities'!$E$2:$E$8),0)</f>
        <v>0</v>
      </c>
      <c r="V19" s="65">
        <f>IF(NOT($C19=0),_xlfn.XLOOKUP(
_xlfn.XLOOKUP(
$C19,'Admin Impact Weight Matrix'!$B$4:$B$253,'Admin Impact Weight Matrix'!U$4:U$253
),
'Dev Likert Scale Possibilities'!$D$2:$D$8,'Dev Likert Scale Possibilities'!$E$2:$E$8),0)</f>
        <v>0</v>
      </c>
      <c r="W19" s="65">
        <f>IF(NOT($C19=0),_xlfn.XLOOKUP(
_xlfn.XLOOKUP(
$C19,'Admin Impact Weight Matrix'!$B$4:$B$253,'Admin Impact Weight Matrix'!V$4:V$253
),
'Dev Likert Scale Possibilities'!$D$2:$D$8,'Dev Likert Scale Possibilities'!$E$2:$E$8),0)</f>
        <v>0</v>
      </c>
      <c r="X19" s="65">
        <f>IF(NOT($C19=0),_xlfn.XLOOKUP(
_xlfn.XLOOKUP(
$C19,'Admin Impact Weight Matrix'!$B$4:$B$253,'Admin Impact Weight Matrix'!W$4:W$253
),
'Dev Likert Scale Possibilities'!$D$2:$D$8,'Dev Likert Scale Possibilities'!$E$2:$E$8),0)</f>
        <v>0</v>
      </c>
      <c r="Y19" s="65">
        <f>IF(NOT($C19=0),_xlfn.XLOOKUP(
_xlfn.XLOOKUP(
$C19,'Admin Impact Weight Matrix'!$B$4:$B$253,'Admin Impact Weight Matrix'!X$4:X$253
),
'Dev Likert Scale Possibilities'!$D$2:$D$8,'Dev Likert Scale Possibilities'!$E$2:$E$8),0)</f>
        <v>0</v>
      </c>
      <c r="Z19" s="65">
        <f>IF(NOT($C19=0),_xlfn.XLOOKUP(
_xlfn.XLOOKUP(
$C19,'Admin Impact Weight Matrix'!$B$4:$B$253,'Admin Impact Weight Matrix'!Y$4:Y$253
),
'Dev Likert Scale Possibilities'!$D$2:$D$8,'Dev Likert Scale Possibilities'!$E$2:$E$8),0)</f>
        <v>0</v>
      </c>
      <c r="AA19" s="65">
        <f>IF(NOT($C19=0),_xlfn.XLOOKUP(
_xlfn.XLOOKUP(
$C19,'Admin Impact Weight Matrix'!$B$4:$B$253,'Admin Impact Weight Matrix'!Z$4:Z$253
),
'Dev Likert Scale Possibilities'!$D$2:$D$8,'Dev Likert Scale Possibilities'!$E$2:$E$8),0)</f>
        <v>0</v>
      </c>
      <c r="AB19" s="65">
        <f>IF(NOT($C19=0),_xlfn.XLOOKUP(
_xlfn.XLOOKUP(
$C19,'Admin Impact Weight Matrix'!$B$4:$B$253,'Admin Impact Weight Matrix'!AA$4:AA$253
),
'Dev Likert Scale Possibilities'!$D$2:$D$8,'Dev Likert Scale Possibilities'!$E$2:$E$8),0)</f>
        <v>0</v>
      </c>
      <c r="AC19" s="65">
        <f>IF(NOT($C19=0),_xlfn.XLOOKUP(
_xlfn.XLOOKUP(
$C19,'Admin Impact Weight Matrix'!$B$4:$B$253,'Admin Impact Weight Matrix'!AB$4:AB$253
),
'Dev Likert Scale Possibilities'!$D$2:$D$8,'Dev Likert Scale Possibilities'!$E$2:$E$8),0)</f>
        <v>0</v>
      </c>
      <c r="AD19" s="65">
        <f>IF(NOT($C19=0),_xlfn.XLOOKUP(
_xlfn.XLOOKUP(
$C19,'Admin Impact Weight Matrix'!$B$4:$B$253,'Admin Impact Weight Matrix'!AC$4:AC$253
),
'Dev Likert Scale Possibilities'!$D$2:$D$8,'Dev Likert Scale Possibilities'!$E$2:$E$8),0)</f>
        <v>0</v>
      </c>
      <c r="AE19" s="65">
        <f>IF(NOT($C19=0),_xlfn.XLOOKUP(
_xlfn.XLOOKUP(
$C19,'Admin Impact Weight Matrix'!$B$4:$B$253,'Admin Impact Weight Matrix'!AD$4:AD$253
),
'Dev Likert Scale Possibilities'!$D$2:$D$8,'Dev Likert Scale Possibilities'!$E$2:$E$8),0)</f>
        <v>0</v>
      </c>
      <c r="AF19" s="65">
        <f>IF(NOT($C19=0),_xlfn.XLOOKUP(
_xlfn.XLOOKUP(
$C19,'Admin Impact Weight Matrix'!$B$4:$B$253,'Admin Impact Weight Matrix'!AE$4:AE$253
),
'Dev Likert Scale Possibilities'!$D$2:$D$8,'Dev Likert Scale Possibilities'!$E$2:$E$8),0)</f>
        <v>0</v>
      </c>
      <c r="AG19" s="65">
        <f>IF(NOT($C19=0),_xlfn.XLOOKUP(
_xlfn.XLOOKUP(
$C19,'Admin Impact Weight Matrix'!$B$4:$B$253,'Admin Impact Weight Matrix'!AF$4:AF$253
),
'Dev Likert Scale Possibilities'!$D$2:$D$8,'Dev Likert Scale Possibilities'!$E$2:$E$8),0)</f>
        <v>0</v>
      </c>
      <c r="AH19" s="65">
        <f>IF(NOT($C19=0),_xlfn.XLOOKUP(
_xlfn.XLOOKUP(
$C19,'Admin Impact Weight Matrix'!$B$4:$B$253,'Admin Impact Weight Matrix'!AG$4:AG$253
),
'Dev Likert Scale Possibilities'!$D$2:$D$8,'Dev Likert Scale Possibilities'!$E$2:$E$8),0)</f>
        <v>0</v>
      </c>
      <c r="AI19" s="65">
        <f>IF(NOT($C19=0),_xlfn.XLOOKUP(
_xlfn.XLOOKUP(
$C19,'Admin Impact Weight Matrix'!$B$4:$B$253,'Admin Impact Weight Matrix'!AH$4:AH$253
),
'Dev Likert Scale Possibilities'!$D$2:$D$8,'Dev Likert Scale Possibilities'!$E$2:$E$8),0)</f>
        <v>0</v>
      </c>
      <c r="AJ19" s="65">
        <f>IF(NOT($C19=0),_xlfn.XLOOKUP(
_xlfn.XLOOKUP(
$C19,'Admin Impact Weight Matrix'!$B$4:$B$253,'Admin Impact Weight Matrix'!AI$4:AI$253
),
'Dev Likert Scale Possibilities'!$D$2:$D$8,'Dev Likert Scale Possibilities'!$E$2:$E$8),0)</f>
        <v>0</v>
      </c>
      <c r="AK19" s="65">
        <f>IF(NOT($C19=0),_xlfn.XLOOKUP(
_xlfn.XLOOKUP(
$C19,'Admin Impact Weight Matrix'!$B$4:$B$253,'Admin Impact Weight Matrix'!AJ$4:AJ$253
),
'Dev Likert Scale Possibilities'!$D$2:$D$8,'Dev Likert Scale Possibilities'!$E$2:$E$8),0)</f>
        <v>0</v>
      </c>
      <c r="AL19" s="65">
        <f>IF(NOT($C19=0),_xlfn.XLOOKUP(
_xlfn.XLOOKUP(
$C19,'Admin Impact Weight Matrix'!$B$4:$B$253,'Admin Impact Weight Matrix'!AK$4:AK$253
),
'Dev Likert Scale Possibilities'!$D$2:$D$8,'Dev Likert Scale Possibilities'!$E$2:$E$8),0)</f>
        <v>0</v>
      </c>
      <c r="AM19" s="65">
        <f>IF(NOT($C19=0),_xlfn.XLOOKUP(
_xlfn.XLOOKUP(
$C19,'Admin Impact Weight Matrix'!$B$4:$B$253,'Admin Impact Weight Matrix'!AL$4:AL$253
),
'Dev Likert Scale Possibilities'!$D$2:$D$8,'Dev Likert Scale Possibilities'!$E$2:$E$8),0)</f>
        <v>0</v>
      </c>
      <c r="AN19" s="65">
        <f>IF(NOT($C19=0),_xlfn.XLOOKUP(
_xlfn.XLOOKUP(
$C19,'Admin Impact Weight Matrix'!$B$4:$B$253,'Admin Impact Weight Matrix'!AM$4:AM$253
),
'Dev Likert Scale Possibilities'!$D$2:$D$8,'Dev Likert Scale Possibilities'!$E$2:$E$8),0)</f>
        <v>0</v>
      </c>
      <c r="AO19" s="65">
        <f>IF(NOT($C19=0),_xlfn.XLOOKUP(
_xlfn.XLOOKUP(
$C19,'Admin Impact Weight Matrix'!$B$4:$B$253,'Admin Impact Weight Matrix'!AN$4:AN$253
),
'Dev Likert Scale Possibilities'!$D$2:$D$8,'Dev Likert Scale Possibilities'!$E$2:$E$8),0)</f>
        <v>0</v>
      </c>
      <c r="AP19" s="65">
        <f>IF(NOT($C19=0),_xlfn.XLOOKUP(
_xlfn.XLOOKUP(
$C19,'Admin Impact Weight Matrix'!$B$4:$B$253,'Admin Impact Weight Matrix'!AO$4:AO$253
),
'Dev Likert Scale Possibilities'!$D$2:$D$8,'Dev Likert Scale Possibilities'!$E$2:$E$8),0)</f>
        <v>0</v>
      </c>
      <c r="AQ19" s="65">
        <f>IF(NOT($C19=0),_xlfn.XLOOKUP(
_xlfn.XLOOKUP(
$C19,'Admin Impact Weight Matrix'!$B$4:$B$253,'Admin Impact Weight Matrix'!AP$4:AP$253
),
'Dev Likert Scale Possibilities'!$D$2:$D$8,'Dev Likert Scale Possibilities'!$E$2:$E$8),0)</f>
        <v>0</v>
      </c>
    </row>
    <row r="20" spans="1:43" ht="15.6" thickTop="1" thickBot="1" x14ac:dyDescent="0.35">
      <c r="A20" s="24" t="str">
        <f>'User Interface'!A19</f>
        <v>Question_18</v>
      </c>
      <c r="B20" s="24" t="str">
        <f>'User Interface'!B19</f>
        <v>Question 18</v>
      </c>
      <c r="C20" s="24">
        <f>'User Interface'!C19</f>
        <v>0</v>
      </c>
      <c r="D20" s="65">
        <f>IF(NOT($C20=0),_xlfn.XLOOKUP(
_xlfn.XLOOKUP(
$C20,'Admin Impact Weight Matrix'!$B$4:$B$253,'Admin Impact Weight Matrix'!C$4:C$253
),
'Dev Likert Scale Possibilities'!$D$2:$D$8,'Dev Likert Scale Possibilities'!$E$2:$E$8),0)</f>
        <v>0</v>
      </c>
      <c r="E20" s="65">
        <f>IF(NOT($C20=0),_xlfn.XLOOKUP(
_xlfn.XLOOKUP(
$C20,'Admin Impact Weight Matrix'!$B$4:$B$253,'Admin Impact Weight Matrix'!D$4:D$253
),
'Dev Likert Scale Possibilities'!$D$2:$D$8,'Dev Likert Scale Possibilities'!$E$2:$E$8),0)</f>
        <v>0</v>
      </c>
      <c r="F20" s="65">
        <f>IF(NOT($C20=0),_xlfn.XLOOKUP(
_xlfn.XLOOKUP(
$C20,'Admin Impact Weight Matrix'!$B$4:$B$253,'Admin Impact Weight Matrix'!E$4:E$253
),
'Dev Likert Scale Possibilities'!$D$2:$D$8,'Dev Likert Scale Possibilities'!$E$2:$E$8),0)</f>
        <v>0</v>
      </c>
      <c r="G20" s="65">
        <f>IF(NOT($C20=0),_xlfn.XLOOKUP(
_xlfn.XLOOKUP(
$C20,'Admin Impact Weight Matrix'!$B$4:$B$253,'Admin Impact Weight Matrix'!F$4:F$253
),
'Dev Likert Scale Possibilities'!$D$2:$D$8,'Dev Likert Scale Possibilities'!$E$2:$E$8),0)</f>
        <v>0</v>
      </c>
      <c r="H20" s="65">
        <f>IF(NOT($C20=0),_xlfn.XLOOKUP(
_xlfn.XLOOKUP(
$C20,'Admin Impact Weight Matrix'!$B$4:$B$253,'Admin Impact Weight Matrix'!G$4:G$253
),
'Dev Likert Scale Possibilities'!$D$2:$D$8,'Dev Likert Scale Possibilities'!$E$2:$E$8),0)</f>
        <v>0</v>
      </c>
      <c r="I20" s="65">
        <f>IF(NOT($C20=0),_xlfn.XLOOKUP(
_xlfn.XLOOKUP(
$C20,'Admin Impact Weight Matrix'!$B$4:$B$253,'Admin Impact Weight Matrix'!H$4:H$253
),
'Dev Likert Scale Possibilities'!$D$2:$D$8,'Dev Likert Scale Possibilities'!$E$2:$E$8),0)</f>
        <v>0</v>
      </c>
      <c r="J20" s="65">
        <f>IF(NOT($C20=0),_xlfn.XLOOKUP(
_xlfn.XLOOKUP(
$C20,'Admin Impact Weight Matrix'!$B$4:$B$253,'Admin Impact Weight Matrix'!I$4:I$253
),
'Dev Likert Scale Possibilities'!$D$2:$D$8,'Dev Likert Scale Possibilities'!$E$2:$E$8),0)</f>
        <v>0</v>
      </c>
      <c r="K20" s="65">
        <f>IF(NOT($C20=0),_xlfn.XLOOKUP(
_xlfn.XLOOKUP(
$C20,'Admin Impact Weight Matrix'!$B$4:$B$253,'Admin Impact Weight Matrix'!J$4:J$253
),
'Dev Likert Scale Possibilities'!$D$2:$D$8,'Dev Likert Scale Possibilities'!$E$2:$E$8),0)</f>
        <v>0</v>
      </c>
      <c r="L20" s="65">
        <f>IF(NOT($C20=0),_xlfn.XLOOKUP(
_xlfn.XLOOKUP(
$C20,'Admin Impact Weight Matrix'!$B$4:$B$253,'Admin Impact Weight Matrix'!K$4:K$253
),
'Dev Likert Scale Possibilities'!$D$2:$D$8,'Dev Likert Scale Possibilities'!$E$2:$E$8),0)</f>
        <v>0</v>
      </c>
      <c r="M20" s="65">
        <f>IF(NOT($C20=0),_xlfn.XLOOKUP(
_xlfn.XLOOKUP(
$C20,'Admin Impact Weight Matrix'!$B$4:$B$253,'Admin Impact Weight Matrix'!L$4:L$253
),
'Dev Likert Scale Possibilities'!$D$2:$D$8,'Dev Likert Scale Possibilities'!$E$2:$E$8),0)</f>
        <v>0</v>
      </c>
      <c r="N20" s="65">
        <f>IF(NOT($C20=0),_xlfn.XLOOKUP(
_xlfn.XLOOKUP(
$C20,'Admin Impact Weight Matrix'!$B$4:$B$253,'Admin Impact Weight Matrix'!M$4:M$253
),
'Dev Likert Scale Possibilities'!$D$2:$D$8,'Dev Likert Scale Possibilities'!$E$2:$E$8),0)</f>
        <v>0</v>
      </c>
      <c r="O20" s="65">
        <f>IF(NOT($C20=0),_xlfn.XLOOKUP(
_xlfn.XLOOKUP(
$C20,'Admin Impact Weight Matrix'!$B$4:$B$253,'Admin Impact Weight Matrix'!N$4:N$253
),
'Dev Likert Scale Possibilities'!$D$2:$D$8,'Dev Likert Scale Possibilities'!$E$2:$E$8),0)</f>
        <v>0</v>
      </c>
      <c r="P20" s="65">
        <f>IF(NOT($C20=0),_xlfn.XLOOKUP(
_xlfn.XLOOKUP(
$C20,'Admin Impact Weight Matrix'!$B$4:$B$253,'Admin Impact Weight Matrix'!O$4:O$253
),
'Dev Likert Scale Possibilities'!$D$2:$D$8,'Dev Likert Scale Possibilities'!$E$2:$E$8),0)</f>
        <v>0</v>
      </c>
      <c r="Q20" s="65">
        <f>IF(NOT($C20=0),_xlfn.XLOOKUP(
_xlfn.XLOOKUP(
$C20,'Admin Impact Weight Matrix'!$B$4:$B$253,'Admin Impact Weight Matrix'!P$4:P$253
),
'Dev Likert Scale Possibilities'!$D$2:$D$8,'Dev Likert Scale Possibilities'!$E$2:$E$8),0)</f>
        <v>0</v>
      </c>
      <c r="R20" s="65">
        <f>IF(NOT($C20=0),_xlfn.XLOOKUP(
_xlfn.XLOOKUP(
$C20,'Admin Impact Weight Matrix'!$B$4:$B$253,'Admin Impact Weight Matrix'!Q$4:Q$253
),
'Dev Likert Scale Possibilities'!$D$2:$D$8,'Dev Likert Scale Possibilities'!$E$2:$E$8),0)</f>
        <v>0</v>
      </c>
      <c r="S20" s="65">
        <f>IF(NOT($C20=0),_xlfn.XLOOKUP(
_xlfn.XLOOKUP(
$C20,'Admin Impact Weight Matrix'!$B$4:$B$253,'Admin Impact Weight Matrix'!R$4:R$253
),
'Dev Likert Scale Possibilities'!$D$2:$D$8,'Dev Likert Scale Possibilities'!$E$2:$E$8),0)</f>
        <v>0</v>
      </c>
      <c r="T20" s="65">
        <f>IF(NOT($C20=0),_xlfn.XLOOKUP(
_xlfn.XLOOKUP(
$C20,'Admin Impact Weight Matrix'!$B$4:$B$253,'Admin Impact Weight Matrix'!S$4:S$253
),
'Dev Likert Scale Possibilities'!$D$2:$D$8,'Dev Likert Scale Possibilities'!$E$2:$E$8),0)</f>
        <v>0</v>
      </c>
      <c r="U20" s="65">
        <f>IF(NOT($C20=0),_xlfn.XLOOKUP(
_xlfn.XLOOKUP(
$C20,'Admin Impact Weight Matrix'!$B$4:$B$253,'Admin Impact Weight Matrix'!T$4:T$253
),
'Dev Likert Scale Possibilities'!$D$2:$D$8,'Dev Likert Scale Possibilities'!$E$2:$E$8),0)</f>
        <v>0</v>
      </c>
      <c r="V20" s="65">
        <f>IF(NOT($C20=0),_xlfn.XLOOKUP(
_xlfn.XLOOKUP(
$C20,'Admin Impact Weight Matrix'!$B$4:$B$253,'Admin Impact Weight Matrix'!U$4:U$253
),
'Dev Likert Scale Possibilities'!$D$2:$D$8,'Dev Likert Scale Possibilities'!$E$2:$E$8),0)</f>
        <v>0</v>
      </c>
      <c r="W20" s="65">
        <f>IF(NOT($C20=0),_xlfn.XLOOKUP(
_xlfn.XLOOKUP(
$C20,'Admin Impact Weight Matrix'!$B$4:$B$253,'Admin Impact Weight Matrix'!V$4:V$253
),
'Dev Likert Scale Possibilities'!$D$2:$D$8,'Dev Likert Scale Possibilities'!$E$2:$E$8),0)</f>
        <v>0</v>
      </c>
      <c r="X20" s="65">
        <f>IF(NOT($C20=0),_xlfn.XLOOKUP(
_xlfn.XLOOKUP(
$C20,'Admin Impact Weight Matrix'!$B$4:$B$253,'Admin Impact Weight Matrix'!W$4:W$253
),
'Dev Likert Scale Possibilities'!$D$2:$D$8,'Dev Likert Scale Possibilities'!$E$2:$E$8),0)</f>
        <v>0</v>
      </c>
      <c r="Y20" s="65">
        <f>IF(NOT($C20=0),_xlfn.XLOOKUP(
_xlfn.XLOOKUP(
$C20,'Admin Impact Weight Matrix'!$B$4:$B$253,'Admin Impact Weight Matrix'!X$4:X$253
),
'Dev Likert Scale Possibilities'!$D$2:$D$8,'Dev Likert Scale Possibilities'!$E$2:$E$8),0)</f>
        <v>0</v>
      </c>
      <c r="Z20" s="65">
        <f>IF(NOT($C20=0),_xlfn.XLOOKUP(
_xlfn.XLOOKUP(
$C20,'Admin Impact Weight Matrix'!$B$4:$B$253,'Admin Impact Weight Matrix'!Y$4:Y$253
),
'Dev Likert Scale Possibilities'!$D$2:$D$8,'Dev Likert Scale Possibilities'!$E$2:$E$8),0)</f>
        <v>0</v>
      </c>
      <c r="AA20" s="65">
        <f>IF(NOT($C20=0),_xlfn.XLOOKUP(
_xlfn.XLOOKUP(
$C20,'Admin Impact Weight Matrix'!$B$4:$B$253,'Admin Impact Weight Matrix'!Z$4:Z$253
),
'Dev Likert Scale Possibilities'!$D$2:$D$8,'Dev Likert Scale Possibilities'!$E$2:$E$8),0)</f>
        <v>0</v>
      </c>
      <c r="AB20" s="65">
        <f>IF(NOT($C20=0),_xlfn.XLOOKUP(
_xlfn.XLOOKUP(
$C20,'Admin Impact Weight Matrix'!$B$4:$B$253,'Admin Impact Weight Matrix'!AA$4:AA$253
),
'Dev Likert Scale Possibilities'!$D$2:$D$8,'Dev Likert Scale Possibilities'!$E$2:$E$8),0)</f>
        <v>0</v>
      </c>
      <c r="AC20" s="65">
        <f>IF(NOT($C20=0),_xlfn.XLOOKUP(
_xlfn.XLOOKUP(
$C20,'Admin Impact Weight Matrix'!$B$4:$B$253,'Admin Impact Weight Matrix'!AB$4:AB$253
),
'Dev Likert Scale Possibilities'!$D$2:$D$8,'Dev Likert Scale Possibilities'!$E$2:$E$8),0)</f>
        <v>0</v>
      </c>
      <c r="AD20" s="65">
        <f>IF(NOT($C20=0),_xlfn.XLOOKUP(
_xlfn.XLOOKUP(
$C20,'Admin Impact Weight Matrix'!$B$4:$B$253,'Admin Impact Weight Matrix'!AC$4:AC$253
),
'Dev Likert Scale Possibilities'!$D$2:$D$8,'Dev Likert Scale Possibilities'!$E$2:$E$8),0)</f>
        <v>0</v>
      </c>
      <c r="AE20" s="65">
        <f>IF(NOT($C20=0),_xlfn.XLOOKUP(
_xlfn.XLOOKUP(
$C20,'Admin Impact Weight Matrix'!$B$4:$B$253,'Admin Impact Weight Matrix'!AD$4:AD$253
),
'Dev Likert Scale Possibilities'!$D$2:$D$8,'Dev Likert Scale Possibilities'!$E$2:$E$8),0)</f>
        <v>0</v>
      </c>
      <c r="AF20" s="65">
        <f>IF(NOT($C20=0),_xlfn.XLOOKUP(
_xlfn.XLOOKUP(
$C20,'Admin Impact Weight Matrix'!$B$4:$B$253,'Admin Impact Weight Matrix'!AE$4:AE$253
),
'Dev Likert Scale Possibilities'!$D$2:$D$8,'Dev Likert Scale Possibilities'!$E$2:$E$8),0)</f>
        <v>0</v>
      </c>
      <c r="AG20" s="65">
        <f>IF(NOT($C20=0),_xlfn.XLOOKUP(
_xlfn.XLOOKUP(
$C20,'Admin Impact Weight Matrix'!$B$4:$B$253,'Admin Impact Weight Matrix'!AF$4:AF$253
),
'Dev Likert Scale Possibilities'!$D$2:$D$8,'Dev Likert Scale Possibilities'!$E$2:$E$8),0)</f>
        <v>0</v>
      </c>
      <c r="AH20" s="65">
        <f>IF(NOT($C20=0),_xlfn.XLOOKUP(
_xlfn.XLOOKUP(
$C20,'Admin Impact Weight Matrix'!$B$4:$B$253,'Admin Impact Weight Matrix'!AG$4:AG$253
),
'Dev Likert Scale Possibilities'!$D$2:$D$8,'Dev Likert Scale Possibilities'!$E$2:$E$8),0)</f>
        <v>0</v>
      </c>
      <c r="AI20" s="65">
        <f>IF(NOT($C20=0),_xlfn.XLOOKUP(
_xlfn.XLOOKUP(
$C20,'Admin Impact Weight Matrix'!$B$4:$B$253,'Admin Impact Weight Matrix'!AH$4:AH$253
),
'Dev Likert Scale Possibilities'!$D$2:$D$8,'Dev Likert Scale Possibilities'!$E$2:$E$8),0)</f>
        <v>0</v>
      </c>
      <c r="AJ20" s="65">
        <f>IF(NOT($C20=0),_xlfn.XLOOKUP(
_xlfn.XLOOKUP(
$C20,'Admin Impact Weight Matrix'!$B$4:$B$253,'Admin Impact Weight Matrix'!AI$4:AI$253
),
'Dev Likert Scale Possibilities'!$D$2:$D$8,'Dev Likert Scale Possibilities'!$E$2:$E$8),0)</f>
        <v>0</v>
      </c>
      <c r="AK20" s="65">
        <f>IF(NOT($C20=0),_xlfn.XLOOKUP(
_xlfn.XLOOKUP(
$C20,'Admin Impact Weight Matrix'!$B$4:$B$253,'Admin Impact Weight Matrix'!AJ$4:AJ$253
),
'Dev Likert Scale Possibilities'!$D$2:$D$8,'Dev Likert Scale Possibilities'!$E$2:$E$8),0)</f>
        <v>0</v>
      </c>
      <c r="AL20" s="65">
        <f>IF(NOT($C20=0),_xlfn.XLOOKUP(
_xlfn.XLOOKUP(
$C20,'Admin Impact Weight Matrix'!$B$4:$B$253,'Admin Impact Weight Matrix'!AK$4:AK$253
),
'Dev Likert Scale Possibilities'!$D$2:$D$8,'Dev Likert Scale Possibilities'!$E$2:$E$8),0)</f>
        <v>0</v>
      </c>
      <c r="AM20" s="65">
        <f>IF(NOT($C20=0),_xlfn.XLOOKUP(
_xlfn.XLOOKUP(
$C20,'Admin Impact Weight Matrix'!$B$4:$B$253,'Admin Impact Weight Matrix'!AL$4:AL$253
),
'Dev Likert Scale Possibilities'!$D$2:$D$8,'Dev Likert Scale Possibilities'!$E$2:$E$8),0)</f>
        <v>0</v>
      </c>
      <c r="AN20" s="65">
        <f>IF(NOT($C20=0),_xlfn.XLOOKUP(
_xlfn.XLOOKUP(
$C20,'Admin Impact Weight Matrix'!$B$4:$B$253,'Admin Impact Weight Matrix'!AM$4:AM$253
),
'Dev Likert Scale Possibilities'!$D$2:$D$8,'Dev Likert Scale Possibilities'!$E$2:$E$8),0)</f>
        <v>0</v>
      </c>
      <c r="AO20" s="65">
        <f>IF(NOT($C20=0),_xlfn.XLOOKUP(
_xlfn.XLOOKUP(
$C20,'Admin Impact Weight Matrix'!$B$4:$B$253,'Admin Impact Weight Matrix'!AN$4:AN$253
),
'Dev Likert Scale Possibilities'!$D$2:$D$8,'Dev Likert Scale Possibilities'!$E$2:$E$8),0)</f>
        <v>0</v>
      </c>
      <c r="AP20" s="65">
        <f>IF(NOT($C20=0),_xlfn.XLOOKUP(
_xlfn.XLOOKUP(
$C20,'Admin Impact Weight Matrix'!$B$4:$B$253,'Admin Impact Weight Matrix'!AO$4:AO$253
),
'Dev Likert Scale Possibilities'!$D$2:$D$8,'Dev Likert Scale Possibilities'!$E$2:$E$8),0)</f>
        <v>0</v>
      </c>
      <c r="AQ20" s="65">
        <f>IF(NOT($C20=0),_xlfn.XLOOKUP(
_xlfn.XLOOKUP(
$C20,'Admin Impact Weight Matrix'!$B$4:$B$253,'Admin Impact Weight Matrix'!AP$4:AP$253
),
'Dev Likert Scale Possibilities'!$D$2:$D$8,'Dev Likert Scale Possibilities'!$E$2:$E$8),0)</f>
        <v>0</v>
      </c>
    </row>
    <row r="21" spans="1:43" ht="15.6" thickTop="1" thickBot="1" x14ac:dyDescent="0.35">
      <c r="A21" s="24" t="str">
        <f>'User Interface'!A20</f>
        <v>Question_19</v>
      </c>
      <c r="B21" s="24" t="str">
        <f>'User Interface'!B20</f>
        <v>Question 19</v>
      </c>
      <c r="C21" s="24">
        <f>'User Interface'!C20</f>
        <v>0</v>
      </c>
      <c r="D21" s="65">
        <f>IF(NOT($C21=0),_xlfn.XLOOKUP(
_xlfn.XLOOKUP(
$C21,'Admin Impact Weight Matrix'!$B$4:$B$253,'Admin Impact Weight Matrix'!C$4:C$253
),
'Dev Likert Scale Possibilities'!$D$2:$D$8,'Dev Likert Scale Possibilities'!$E$2:$E$8),0)</f>
        <v>0</v>
      </c>
      <c r="E21" s="65">
        <f>IF(NOT($C21=0),_xlfn.XLOOKUP(
_xlfn.XLOOKUP(
$C21,'Admin Impact Weight Matrix'!$B$4:$B$253,'Admin Impact Weight Matrix'!D$4:D$253
),
'Dev Likert Scale Possibilities'!$D$2:$D$8,'Dev Likert Scale Possibilities'!$E$2:$E$8),0)</f>
        <v>0</v>
      </c>
      <c r="F21" s="65">
        <f>IF(NOT($C21=0),_xlfn.XLOOKUP(
_xlfn.XLOOKUP(
$C21,'Admin Impact Weight Matrix'!$B$4:$B$253,'Admin Impact Weight Matrix'!E$4:E$253
),
'Dev Likert Scale Possibilities'!$D$2:$D$8,'Dev Likert Scale Possibilities'!$E$2:$E$8),0)</f>
        <v>0</v>
      </c>
      <c r="G21" s="65">
        <f>IF(NOT($C21=0),_xlfn.XLOOKUP(
_xlfn.XLOOKUP(
$C21,'Admin Impact Weight Matrix'!$B$4:$B$253,'Admin Impact Weight Matrix'!F$4:F$253
),
'Dev Likert Scale Possibilities'!$D$2:$D$8,'Dev Likert Scale Possibilities'!$E$2:$E$8),0)</f>
        <v>0</v>
      </c>
      <c r="H21" s="65">
        <f>IF(NOT($C21=0),_xlfn.XLOOKUP(
_xlfn.XLOOKUP(
$C21,'Admin Impact Weight Matrix'!$B$4:$B$253,'Admin Impact Weight Matrix'!G$4:G$253
),
'Dev Likert Scale Possibilities'!$D$2:$D$8,'Dev Likert Scale Possibilities'!$E$2:$E$8),0)</f>
        <v>0</v>
      </c>
      <c r="I21" s="65">
        <f>IF(NOT($C21=0),_xlfn.XLOOKUP(
_xlfn.XLOOKUP(
$C21,'Admin Impact Weight Matrix'!$B$4:$B$253,'Admin Impact Weight Matrix'!H$4:H$253
),
'Dev Likert Scale Possibilities'!$D$2:$D$8,'Dev Likert Scale Possibilities'!$E$2:$E$8),0)</f>
        <v>0</v>
      </c>
      <c r="J21" s="65">
        <f>IF(NOT($C21=0),_xlfn.XLOOKUP(
_xlfn.XLOOKUP(
$C21,'Admin Impact Weight Matrix'!$B$4:$B$253,'Admin Impact Weight Matrix'!I$4:I$253
),
'Dev Likert Scale Possibilities'!$D$2:$D$8,'Dev Likert Scale Possibilities'!$E$2:$E$8),0)</f>
        <v>0</v>
      </c>
      <c r="K21" s="65">
        <f>IF(NOT($C21=0),_xlfn.XLOOKUP(
_xlfn.XLOOKUP(
$C21,'Admin Impact Weight Matrix'!$B$4:$B$253,'Admin Impact Weight Matrix'!J$4:J$253
),
'Dev Likert Scale Possibilities'!$D$2:$D$8,'Dev Likert Scale Possibilities'!$E$2:$E$8),0)</f>
        <v>0</v>
      </c>
      <c r="L21" s="65">
        <f>IF(NOT($C21=0),_xlfn.XLOOKUP(
_xlfn.XLOOKUP(
$C21,'Admin Impact Weight Matrix'!$B$4:$B$253,'Admin Impact Weight Matrix'!K$4:K$253
),
'Dev Likert Scale Possibilities'!$D$2:$D$8,'Dev Likert Scale Possibilities'!$E$2:$E$8),0)</f>
        <v>0</v>
      </c>
      <c r="M21" s="65">
        <f>IF(NOT($C21=0),_xlfn.XLOOKUP(
_xlfn.XLOOKUP(
$C21,'Admin Impact Weight Matrix'!$B$4:$B$253,'Admin Impact Weight Matrix'!L$4:L$253
),
'Dev Likert Scale Possibilities'!$D$2:$D$8,'Dev Likert Scale Possibilities'!$E$2:$E$8),0)</f>
        <v>0</v>
      </c>
      <c r="N21" s="65">
        <f>IF(NOT($C21=0),_xlfn.XLOOKUP(
_xlfn.XLOOKUP(
$C21,'Admin Impact Weight Matrix'!$B$4:$B$253,'Admin Impact Weight Matrix'!M$4:M$253
),
'Dev Likert Scale Possibilities'!$D$2:$D$8,'Dev Likert Scale Possibilities'!$E$2:$E$8),0)</f>
        <v>0</v>
      </c>
      <c r="O21" s="65">
        <f>IF(NOT($C21=0),_xlfn.XLOOKUP(
_xlfn.XLOOKUP(
$C21,'Admin Impact Weight Matrix'!$B$4:$B$253,'Admin Impact Weight Matrix'!N$4:N$253
),
'Dev Likert Scale Possibilities'!$D$2:$D$8,'Dev Likert Scale Possibilities'!$E$2:$E$8),0)</f>
        <v>0</v>
      </c>
      <c r="P21" s="65">
        <f>IF(NOT($C21=0),_xlfn.XLOOKUP(
_xlfn.XLOOKUP(
$C21,'Admin Impact Weight Matrix'!$B$4:$B$253,'Admin Impact Weight Matrix'!O$4:O$253
),
'Dev Likert Scale Possibilities'!$D$2:$D$8,'Dev Likert Scale Possibilities'!$E$2:$E$8),0)</f>
        <v>0</v>
      </c>
      <c r="Q21" s="65">
        <f>IF(NOT($C21=0),_xlfn.XLOOKUP(
_xlfn.XLOOKUP(
$C21,'Admin Impact Weight Matrix'!$B$4:$B$253,'Admin Impact Weight Matrix'!P$4:P$253
),
'Dev Likert Scale Possibilities'!$D$2:$D$8,'Dev Likert Scale Possibilities'!$E$2:$E$8),0)</f>
        <v>0</v>
      </c>
      <c r="R21" s="65">
        <f>IF(NOT($C21=0),_xlfn.XLOOKUP(
_xlfn.XLOOKUP(
$C21,'Admin Impact Weight Matrix'!$B$4:$B$253,'Admin Impact Weight Matrix'!Q$4:Q$253
),
'Dev Likert Scale Possibilities'!$D$2:$D$8,'Dev Likert Scale Possibilities'!$E$2:$E$8),0)</f>
        <v>0</v>
      </c>
      <c r="S21" s="65">
        <f>IF(NOT($C21=0),_xlfn.XLOOKUP(
_xlfn.XLOOKUP(
$C21,'Admin Impact Weight Matrix'!$B$4:$B$253,'Admin Impact Weight Matrix'!R$4:R$253
),
'Dev Likert Scale Possibilities'!$D$2:$D$8,'Dev Likert Scale Possibilities'!$E$2:$E$8),0)</f>
        <v>0</v>
      </c>
      <c r="T21" s="65">
        <f>IF(NOT($C21=0),_xlfn.XLOOKUP(
_xlfn.XLOOKUP(
$C21,'Admin Impact Weight Matrix'!$B$4:$B$253,'Admin Impact Weight Matrix'!S$4:S$253
),
'Dev Likert Scale Possibilities'!$D$2:$D$8,'Dev Likert Scale Possibilities'!$E$2:$E$8),0)</f>
        <v>0</v>
      </c>
      <c r="U21" s="65">
        <f>IF(NOT($C21=0),_xlfn.XLOOKUP(
_xlfn.XLOOKUP(
$C21,'Admin Impact Weight Matrix'!$B$4:$B$253,'Admin Impact Weight Matrix'!T$4:T$253
),
'Dev Likert Scale Possibilities'!$D$2:$D$8,'Dev Likert Scale Possibilities'!$E$2:$E$8),0)</f>
        <v>0</v>
      </c>
      <c r="V21" s="65">
        <f>IF(NOT($C21=0),_xlfn.XLOOKUP(
_xlfn.XLOOKUP(
$C21,'Admin Impact Weight Matrix'!$B$4:$B$253,'Admin Impact Weight Matrix'!U$4:U$253
),
'Dev Likert Scale Possibilities'!$D$2:$D$8,'Dev Likert Scale Possibilities'!$E$2:$E$8),0)</f>
        <v>0</v>
      </c>
      <c r="W21" s="65">
        <f>IF(NOT($C21=0),_xlfn.XLOOKUP(
_xlfn.XLOOKUP(
$C21,'Admin Impact Weight Matrix'!$B$4:$B$253,'Admin Impact Weight Matrix'!V$4:V$253
),
'Dev Likert Scale Possibilities'!$D$2:$D$8,'Dev Likert Scale Possibilities'!$E$2:$E$8),0)</f>
        <v>0</v>
      </c>
      <c r="X21" s="65">
        <f>IF(NOT($C21=0),_xlfn.XLOOKUP(
_xlfn.XLOOKUP(
$C21,'Admin Impact Weight Matrix'!$B$4:$B$253,'Admin Impact Weight Matrix'!W$4:W$253
),
'Dev Likert Scale Possibilities'!$D$2:$D$8,'Dev Likert Scale Possibilities'!$E$2:$E$8),0)</f>
        <v>0</v>
      </c>
      <c r="Y21" s="65">
        <f>IF(NOT($C21=0),_xlfn.XLOOKUP(
_xlfn.XLOOKUP(
$C21,'Admin Impact Weight Matrix'!$B$4:$B$253,'Admin Impact Weight Matrix'!X$4:X$253
),
'Dev Likert Scale Possibilities'!$D$2:$D$8,'Dev Likert Scale Possibilities'!$E$2:$E$8),0)</f>
        <v>0</v>
      </c>
      <c r="Z21" s="65">
        <f>IF(NOT($C21=0),_xlfn.XLOOKUP(
_xlfn.XLOOKUP(
$C21,'Admin Impact Weight Matrix'!$B$4:$B$253,'Admin Impact Weight Matrix'!Y$4:Y$253
),
'Dev Likert Scale Possibilities'!$D$2:$D$8,'Dev Likert Scale Possibilities'!$E$2:$E$8),0)</f>
        <v>0</v>
      </c>
      <c r="AA21" s="65">
        <f>IF(NOT($C21=0),_xlfn.XLOOKUP(
_xlfn.XLOOKUP(
$C21,'Admin Impact Weight Matrix'!$B$4:$B$253,'Admin Impact Weight Matrix'!Z$4:Z$253
),
'Dev Likert Scale Possibilities'!$D$2:$D$8,'Dev Likert Scale Possibilities'!$E$2:$E$8),0)</f>
        <v>0</v>
      </c>
      <c r="AB21" s="65">
        <f>IF(NOT($C21=0),_xlfn.XLOOKUP(
_xlfn.XLOOKUP(
$C21,'Admin Impact Weight Matrix'!$B$4:$B$253,'Admin Impact Weight Matrix'!AA$4:AA$253
),
'Dev Likert Scale Possibilities'!$D$2:$D$8,'Dev Likert Scale Possibilities'!$E$2:$E$8),0)</f>
        <v>0</v>
      </c>
      <c r="AC21" s="65">
        <f>IF(NOT($C21=0),_xlfn.XLOOKUP(
_xlfn.XLOOKUP(
$C21,'Admin Impact Weight Matrix'!$B$4:$B$253,'Admin Impact Weight Matrix'!AB$4:AB$253
),
'Dev Likert Scale Possibilities'!$D$2:$D$8,'Dev Likert Scale Possibilities'!$E$2:$E$8),0)</f>
        <v>0</v>
      </c>
      <c r="AD21" s="65">
        <f>IF(NOT($C21=0),_xlfn.XLOOKUP(
_xlfn.XLOOKUP(
$C21,'Admin Impact Weight Matrix'!$B$4:$B$253,'Admin Impact Weight Matrix'!AC$4:AC$253
),
'Dev Likert Scale Possibilities'!$D$2:$D$8,'Dev Likert Scale Possibilities'!$E$2:$E$8),0)</f>
        <v>0</v>
      </c>
      <c r="AE21" s="65">
        <f>IF(NOT($C21=0),_xlfn.XLOOKUP(
_xlfn.XLOOKUP(
$C21,'Admin Impact Weight Matrix'!$B$4:$B$253,'Admin Impact Weight Matrix'!AD$4:AD$253
),
'Dev Likert Scale Possibilities'!$D$2:$D$8,'Dev Likert Scale Possibilities'!$E$2:$E$8),0)</f>
        <v>0</v>
      </c>
      <c r="AF21" s="65">
        <f>IF(NOT($C21=0),_xlfn.XLOOKUP(
_xlfn.XLOOKUP(
$C21,'Admin Impact Weight Matrix'!$B$4:$B$253,'Admin Impact Weight Matrix'!AE$4:AE$253
),
'Dev Likert Scale Possibilities'!$D$2:$D$8,'Dev Likert Scale Possibilities'!$E$2:$E$8),0)</f>
        <v>0</v>
      </c>
      <c r="AG21" s="65">
        <f>IF(NOT($C21=0),_xlfn.XLOOKUP(
_xlfn.XLOOKUP(
$C21,'Admin Impact Weight Matrix'!$B$4:$B$253,'Admin Impact Weight Matrix'!AF$4:AF$253
),
'Dev Likert Scale Possibilities'!$D$2:$D$8,'Dev Likert Scale Possibilities'!$E$2:$E$8),0)</f>
        <v>0</v>
      </c>
      <c r="AH21" s="65">
        <f>IF(NOT($C21=0),_xlfn.XLOOKUP(
_xlfn.XLOOKUP(
$C21,'Admin Impact Weight Matrix'!$B$4:$B$253,'Admin Impact Weight Matrix'!AG$4:AG$253
),
'Dev Likert Scale Possibilities'!$D$2:$D$8,'Dev Likert Scale Possibilities'!$E$2:$E$8),0)</f>
        <v>0</v>
      </c>
      <c r="AI21" s="65">
        <f>IF(NOT($C21=0),_xlfn.XLOOKUP(
_xlfn.XLOOKUP(
$C21,'Admin Impact Weight Matrix'!$B$4:$B$253,'Admin Impact Weight Matrix'!AH$4:AH$253
),
'Dev Likert Scale Possibilities'!$D$2:$D$8,'Dev Likert Scale Possibilities'!$E$2:$E$8),0)</f>
        <v>0</v>
      </c>
      <c r="AJ21" s="65">
        <f>IF(NOT($C21=0),_xlfn.XLOOKUP(
_xlfn.XLOOKUP(
$C21,'Admin Impact Weight Matrix'!$B$4:$B$253,'Admin Impact Weight Matrix'!AI$4:AI$253
),
'Dev Likert Scale Possibilities'!$D$2:$D$8,'Dev Likert Scale Possibilities'!$E$2:$E$8),0)</f>
        <v>0</v>
      </c>
      <c r="AK21" s="65">
        <f>IF(NOT($C21=0),_xlfn.XLOOKUP(
_xlfn.XLOOKUP(
$C21,'Admin Impact Weight Matrix'!$B$4:$B$253,'Admin Impact Weight Matrix'!AJ$4:AJ$253
),
'Dev Likert Scale Possibilities'!$D$2:$D$8,'Dev Likert Scale Possibilities'!$E$2:$E$8),0)</f>
        <v>0</v>
      </c>
      <c r="AL21" s="65">
        <f>IF(NOT($C21=0),_xlfn.XLOOKUP(
_xlfn.XLOOKUP(
$C21,'Admin Impact Weight Matrix'!$B$4:$B$253,'Admin Impact Weight Matrix'!AK$4:AK$253
),
'Dev Likert Scale Possibilities'!$D$2:$D$8,'Dev Likert Scale Possibilities'!$E$2:$E$8),0)</f>
        <v>0</v>
      </c>
      <c r="AM21" s="65">
        <f>IF(NOT($C21=0),_xlfn.XLOOKUP(
_xlfn.XLOOKUP(
$C21,'Admin Impact Weight Matrix'!$B$4:$B$253,'Admin Impact Weight Matrix'!AL$4:AL$253
),
'Dev Likert Scale Possibilities'!$D$2:$D$8,'Dev Likert Scale Possibilities'!$E$2:$E$8),0)</f>
        <v>0</v>
      </c>
      <c r="AN21" s="65">
        <f>IF(NOT($C21=0),_xlfn.XLOOKUP(
_xlfn.XLOOKUP(
$C21,'Admin Impact Weight Matrix'!$B$4:$B$253,'Admin Impact Weight Matrix'!AM$4:AM$253
),
'Dev Likert Scale Possibilities'!$D$2:$D$8,'Dev Likert Scale Possibilities'!$E$2:$E$8),0)</f>
        <v>0</v>
      </c>
      <c r="AO21" s="65">
        <f>IF(NOT($C21=0),_xlfn.XLOOKUP(
_xlfn.XLOOKUP(
$C21,'Admin Impact Weight Matrix'!$B$4:$B$253,'Admin Impact Weight Matrix'!AN$4:AN$253
),
'Dev Likert Scale Possibilities'!$D$2:$D$8,'Dev Likert Scale Possibilities'!$E$2:$E$8),0)</f>
        <v>0</v>
      </c>
      <c r="AP21" s="65">
        <f>IF(NOT($C21=0),_xlfn.XLOOKUP(
_xlfn.XLOOKUP(
$C21,'Admin Impact Weight Matrix'!$B$4:$B$253,'Admin Impact Weight Matrix'!AO$4:AO$253
),
'Dev Likert Scale Possibilities'!$D$2:$D$8,'Dev Likert Scale Possibilities'!$E$2:$E$8),0)</f>
        <v>0</v>
      </c>
      <c r="AQ21" s="65">
        <f>IF(NOT($C21=0),_xlfn.XLOOKUP(
_xlfn.XLOOKUP(
$C21,'Admin Impact Weight Matrix'!$B$4:$B$253,'Admin Impact Weight Matrix'!AP$4:AP$253
),
'Dev Likert Scale Possibilities'!$D$2:$D$8,'Dev Likert Scale Possibilities'!$E$2:$E$8),0)</f>
        <v>0</v>
      </c>
    </row>
    <row r="22" spans="1:43" ht="15.6" thickTop="1" thickBot="1" x14ac:dyDescent="0.35">
      <c r="A22" s="24" t="str">
        <f>'User Interface'!A21</f>
        <v>Question_20</v>
      </c>
      <c r="B22" s="24" t="str">
        <f>'User Interface'!B21</f>
        <v>Question 20</v>
      </c>
      <c r="C22" s="24">
        <f>'User Interface'!C21</f>
        <v>0</v>
      </c>
      <c r="D22" s="65">
        <f>IF(NOT($C22=0),_xlfn.XLOOKUP(
_xlfn.XLOOKUP(
$C22,'Admin Impact Weight Matrix'!$B$4:$B$253,'Admin Impact Weight Matrix'!C$4:C$253
),
'Dev Likert Scale Possibilities'!$D$2:$D$8,'Dev Likert Scale Possibilities'!$E$2:$E$8),0)</f>
        <v>0</v>
      </c>
      <c r="E22" s="65">
        <f>IF(NOT($C22=0),_xlfn.XLOOKUP(
_xlfn.XLOOKUP(
$C22,'Admin Impact Weight Matrix'!$B$4:$B$253,'Admin Impact Weight Matrix'!D$4:D$253
),
'Dev Likert Scale Possibilities'!$D$2:$D$8,'Dev Likert Scale Possibilities'!$E$2:$E$8),0)</f>
        <v>0</v>
      </c>
      <c r="F22" s="65">
        <f>IF(NOT($C22=0),_xlfn.XLOOKUP(
_xlfn.XLOOKUP(
$C22,'Admin Impact Weight Matrix'!$B$4:$B$253,'Admin Impact Weight Matrix'!E$4:E$253
),
'Dev Likert Scale Possibilities'!$D$2:$D$8,'Dev Likert Scale Possibilities'!$E$2:$E$8),0)</f>
        <v>0</v>
      </c>
      <c r="G22" s="65">
        <f>IF(NOT($C22=0),_xlfn.XLOOKUP(
_xlfn.XLOOKUP(
$C22,'Admin Impact Weight Matrix'!$B$4:$B$253,'Admin Impact Weight Matrix'!F$4:F$253
),
'Dev Likert Scale Possibilities'!$D$2:$D$8,'Dev Likert Scale Possibilities'!$E$2:$E$8),0)</f>
        <v>0</v>
      </c>
      <c r="H22" s="65">
        <f>IF(NOT($C22=0),_xlfn.XLOOKUP(
_xlfn.XLOOKUP(
$C22,'Admin Impact Weight Matrix'!$B$4:$B$253,'Admin Impact Weight Matrix'!G$4:G$253
),
'Dev Likert Scale Possibilities'!$D$2:$D$8,'Dev Likert Scale Possibilities'!$E$2:$E$8),0)</f>
        <v>0</v>
      </c>
      <c r="I22" s="65">
        <f>IF(NOT($C22=0),_xlfn.XLOOKUP(
_xlfn.XLOOKUP(
$C22,'Admin Impact Weight Matrix'!$B$4:$B$253,'Admin Impact Weight Matrix'!H$4:H$253
),
'Dev Likert Scale Possibilities'!$D$2:$D$8,'Dev Likert Scale Possibilities'!$E$2:$E$8),0)</f>
        <v>0</v>
      </c>
      <c r="J22" s="65">
        <f>IF(NOT($C22=0),_xlfn.XLOOKUP(
_xlfn.XLOOKUP(
$C22,'Admin Impact Weight Matrix'!$B$4:$B$253,'Admin Impact Weight Matrix'!I$4:I$253
),
'Dev Likert Scale Possibilities'!$D$2:$D$8,'Dev Likert Scale Possibilities'!$E$2:$E$8),0)</f>
        <v>0</v>
      </c>
      <c r="K22" s="65">
        <f>IF(NOT($C22=0),_xlfn.XLOOKUP(
_xlfn.XLOOKUP(
$C22,'Admin Impact Weight Matrix'!$B$4:$B$253,'Admin Impact Weight Matrix'!J$4:J$253
),
'Dev Likert Scale Possibilities'!$D$2:$D$8,'Dev Likert Scale Possibilities'!$E$2:$E$8),0)</f>
        <v>0</v>
      </c>
      <c r="L22" s="65">
        <f>IF(NOT($C22=0),_xlfn.XLOOKUP(
_xlfn.XLOOKUP(
$C22,'Admin Impact Weight Matrix'!$B$4:$B$253,'Admin Impact Weight Matrix'!K$4:K$253
),
'Dev Likert Scale Possibilities'!$D$2:$D$8,'Dev Likert Scale Possibilities'!$E$2:$E$8),0)</f>
        <v>0</v>
      </c>
      <c r="M22" s="65">
        <f>IF(NOT($C22=0),_xlfn.XLOOKUP(
_xlfn.XLOOKUP(
$C22,'Admin Impact Weight Matrix'!$B$4:$B$253,'Admin Impact Weight Matrix'!L$4:L$253
),
'Dev Likert Scale Possibilities'!$D$2:$D$8,'Dev Likert Scale Possibilities'!$E$2:$E$8),0)</f>
        <v>0</v>
      </c>
      <c r="N22" s="65">
        <f>IF(NOT($C22=0),_xlfn.XLOOKUP(
_xlfn.XLOOKUP(
$C22,'Admin Impact Weight Matrix'!$B$4:$B$253,'Admin Impact Weight Matrix'!M$4:M$253
),
'Dev Likert Scale Possibilities'!$D$2:$D$8,'Dev Likert Scale Possibilities'!$E$2:$E$8),0)</f>
        <v>0</v>
      </c>
      <c r="O22" s="65">
        <f>IF(NOT($C22=0),_xlfn.XLOOKUP(
_xlfn.XLOOKUP(
$C22,'Admin Impact Weight Matrix'!$B$4:$B$253,'Admin Impact Weight Matrix'!N$4:N$253
),
'Dev Likert Scale Possibilities'!$D$2:$D$8,'Dev Likert Scale Possibilities'!$E$2:$E$8),0)</f>
        <v>0</v>
      </c>
      <c r="P22" s="65">
        <f>IF(NOT($C22=0),_xlfn.XLOOKUP(
_xlfn.XLOOKUP(
$C22,'Admin Impact Weight Matrix'!$B$4:$B$253,'Admin Impact Weight Matrix'!O$4:O$253
),
'Dev Likert Scale Possibilities'!$D$2:$D$8,'Dev Likert Scale Possibilities'!$E$2:$E$8),0)</f>
        <v>0</v>
      </c>
      <c r="Q22" s="65">
        <f>IF(NOT($C22=0),_xlfn.XLOOKUP(
_xlfn.XLOOKUP(
$C22,'Admin Impact Weight Matrix'!$B$4:$B$253,'Admin Impact Weight Matrix'!P$4:P$253
),
'Dev Likert Scale Possibilities'!$D$2:$D$8,'Dev Likert Scale Possibilities'!$E$2:$E$8),0)</f>
        <v>0</v>
      </c>
      <c r="R22" s="65">
        <f>IF(NOT($C22=0),_xlfn.XLOOKUP(
_xlfn.XLOOKUP(
$C22,'Admin Impact Weight Matrix'!$B$4:$B$253,'Admin Impact Weight Matrix'!Q$4:Q$253
),
'Dev Likert Scale Possibilities'!$D$2:$D$8,'Dev Likert Scale Possibilities'!$E$2:$E$8),0)</f>
        <v>0</v>
      </c>
      <c r="S22" s="65">
        <f>IF(NOT($C22=0),_xlfn.XLOOKUP(
_xlfn.XLOOKUP(
$C22,'Admin Impact Weight Matrix'!$B$4:$B$253,'Admin Impact Weight Matrix'!R$4:R$253
),
'Dev Likert Scale Possibilities'!$D$2:$D$8,'Dev Likert Scale Possibilities'!$E$2:$E$8),0)</f>
        <v>0</v>
      </c>
      <c r="T22" s="65">
        <f>IF(NOT($C22=0),_xlfn.XLOOKUP(
_xlfn.XLOOKUP(
$C22,'Admin Impact Weight Matrix'!$B$4:$B$253,'Admin Impact Weight Matrix'!S$4:S$253
),
'Dev Likert Scale Possibilities'!$D$2:$D$8,'Dev Likert Scale Possibilities'!$E$2:$E$8),0)</f>
        <v>0</v>
      </c>
      <c r="U22" s="65">
        <f>IF(NOT($C22=0),_xlfn.XLOOKUP(
_xlfn.XLOOKUP(
$C22,'Admin Impact Weight Matrix'!$B$4:$B$253,'Admin Impact Weight Matrix'!T$4:T$253
),
'Dev Likert Scale Possibilities'!$D$2:$D$8,'Dev Likert Scale Possibilities'!$E$2:$E$8),0)</f>
        <v>0</v>
      </c>
      <c r="V22" s="65">
        <f>IF(NOT($C22=0),_xlfn.XLOOKUP(
_xlfn.XLOOKUP(
$C22,'Admin Impact Weight Matrix'!$B$4:$B$253,'Admin Impact Weight Matrix'!U$4:U$253
),
'Dev Likert Scale Possibilities'!$D$2:$D$8,'Dev Likert Scale Possibilities'!$E$2:$E$8),0)</f>
        <v>0</v>
      </c>
      <c r="W22" s="65">
        <f>IF(NOT($C22=0),_xlfn.XLOOKUP(
_xlfn.XLOOKUP(
$C22,'Admin Impact Weight Matrix'!$B$4:$B$253,'Admin Impact Weight Matrix'!V$4:V$253
),
'Dev Likert Scale Possibilities'!$D$2:$D$8,'Dev Likert Scale Possibilities'!$E$2:$E$8),0)</f>
        <v>0</v>
      </c>
      <c r="X22" s="65">
        <f>IF(NOT($C22=0),_xlfn.XLOOKUP(
_xlfn.XLOOKUP(
$C22,'Admin Impact Weight Matrix'!$B$4:$B$253,'Admin Impact Weight Matrix'!W$4:W$253
),
'Dev Likert Scale Possibilities'!$D$2:$D$8,'Dev Likert Scale Possibilities'!$E$2:$E$8),0)</f>
        <v>0</v>
      </c>
      <c r="Y22" s="65">
        <f>IF(NOT($C22=0),_xlfn.XLOOKUP(
_xlfn.XLOOKUP(
$C22,'Admin Impact Weight Matrix'!$B$4:$B$253,'Admin Impact Weight Matrix'!X$4:X$253
),
'Dev Likert Scale Possibilities'!$D$2:$D$8,'Dev Likert Scale Possibilities'!$E$2:$E$8),0)</f>
        <v>0</v>
      </c>
      <c r="Z22" s="65">
        <f>IF(NOT($C22=0),_xlfn.XLOOKUP(
_xlfn.XLOOKUP(
$C22,'Admin Impact Weight Matrix'!$B$4:$B$253,'Admin Impact Weight Matrix'!Y$4:Y$253
),
'Dev Likert Scale Possibilities'!$D$2:$D$8,'Dev Likert Scale Possibilities'!$E$2:$E$8),0)</f>
        <v>0</v>
      </c>
      <c r="AA22" s="65">
        <f>IF(NOT($C22=0),_xlfn.XLOOKUP(
_xlfn.XLOOKUP(
$C22,'Admin Impact Weight Matrix'!$B$4:$B$253,'Admin Impact Weight Matrix'!Z$4:Z$253
),
'Dev Likert Scale Possibilities'!$D$2:$D$8,'Dev Likert Scale Possibilities'!$E$2:$E$8),0)</f>
        <v>0</v>
      </c>
      <c r="AB22" s="65">
        <f>IF(NOT($C22=0),_xlfn.XLOOKUP(
_xlfn.XLOOKUP(
$C22,'Admin Impact Weight Matrix'!$B$4:$B$253,'Admin Impact Weight Matrix'!AA$4:AA$253
),
'Dev Likert Scale Possibilities'!$D$2:$D$8,'Dev Likert Scale Possibilities'!$E$2:$E$8),0)</f>
        <v>0</v>
      </c>
      <c r="AC22" s="65">
        <f>IF(NOT($C22=0),_xlfn.XLOOKUP(
_xlfn.XLOOKUP(
$C22,'Admin Impact Weight Matrix'!$B$4:$B$253,'Admin Impact Weight Matrix'!AB$4:AB$253
),
'Dev Likert Scale Possibilities'!$D$2:$D$8,'Dev Likert Scale Possibilities'!$E$2:$E$8),0)</f>
        <v>0</v>
      </c>
      <c r="AD22" s="65">
        <f>IF(NOT($C22=0),_xlfn.XLOOKUP(
_xlfn.XLOOKUP(
$C22,'Admin Impact Weight Matrix'!$B$4:$B$253,'Admin Impact Weight Matrix'!AC$4:AC$253
),
'Dev Likert Scale Possibilities'!$D$2:$D$8,'Dev Likert Scale Possibilities'!$E$2:$E$8),0)</f>
        <v>0</v>
      </c>
      <c r="AE22" s="65">
        <f>IF(NOT($C22=0),_xlfn.XLOOKUP(
_xlfn.XLOOKUP(
$C22,'Admin Impact Weight Matrix'!$B$4:$B$253,'Admin Impact Weight Matrix'!AD$4:AD$253
),
'Dev Likert Scale Possibilities'!$D$2:$D$8,'Dev Likert Scale Possibilities'!$E$2:$E$8),0)</f>
        <v>0</v>
      </c>
      <c r="AF22" s="65">
        <f>IF(NOT($C22=0),_xlfn.XLOOKUP(
_xlfn.XLOOKUP(
$C22,'Admin Impact Weight Matrix'!$B$4:$B$253,'Admin Impact Weight Matrix'!AE$4:AE$253
),
'Dev Likert Scale Possibilities'!$D$2:$D$8,'Dev Likert Scale Possibilities'!$E$2:$E$8),0)</f>
        <v>0</v>
      </c>
      <c r="AG22" s="65">
        <f>IF(NOT($C22=0),_xlfn.XLOOKUP(
_xlfn.XLOOKUP(
$C22,'Admin Impact Weight Matrix'!$B$4:$B$253,'Admin Impact Weight Matrix'!AF$4:AF$253
),
'Dev Likert Scale Possibilities'!$D$2:$D$8,'Dev Likert Scale Possibilities'!$E$2:$E$8),0)</f>
        <v>0</v>
      </c>
      <c r="AH22" s="65">
        <f>IF(NOT($C22=0),_xlfn.XLOOKUP(
_xlfn.XLOOKUP(
$C22,'Admin Impact Weight Matrix'!$B$4:$B$253,'Admin Impact Weight Matrix'!AG$4:AG$253
),
'Dev Likert Scale Possibilities'!$D$2:$D$8,'Dev Likert Scale Possibilities'!$E$2:$E$8),0)</f>
        <v>0</v>
      </c>
      <c r="AI22" s="65">
        <f>IF(NOT($C22=0),_xlfn.XLOOKUP(
_xlfn.XLOOKUP(
$C22,'Admin Impact Weight Matrix'!$B$4:$B$253,'Admin Impact Weight Matrix'!AH$4:AH$253
),
'Dev Likert Scale Possibilities'!$D$2:$D$8,'Dev Likert Scale Possibilities'!$E$2:$E$8),0)</f>
        <v>0</v>
      </c>
      <c r="AJ22" s="65">
        <f>IF(NOT($C22=0),_xlfn.XLOOKUP(
_xlfn.XLOOKUP(
$C22,'Admin Impact Weight Matrix'!$B$4:$B$253,'Admin Impact Weight Matrix'!AI$4:AI$253
),
'Dev Likert Scale Possibilities'!$D$2:$D$8,'Dev Likert Scale Possibilities'!$E$2:$E$8),0)</f>
        <v>0</v>
      </c>
      <c r="AK22" s="65">
        <f>IF(NOT($C22=0),_xlfn.XLOOKUP(
_xlfn.XLOOKUP(
$C22,'Admin Impact Weight Matrix'!$B$4:$B$253,'Admin Impact Weight Matrix'!AJ$4:AJ$253
),
'Dev Likert Scale Possibilities'!$D$2:$D$8,'Dev Likert Scale Possibilities'!$E$2:$E$8),0)</f>
        <v>0</v>
      </c>
      <c r="AL22" s="65">
        <f>IF(NOT($C22=0),_xlfn.XLOOKUP(
_xlfn.XLOOKUP(
$C22,'Admin Impact Weight Matrix'!$B$4:$B$253,'Admin Impact Weight Matrix'!AK$4:AK$253
),
'Dev Likert Scale Possibilities'!$D$2:$D$8,'Dev Likert Scale Possibilities'!$E$2:$E$8),0)</f>
        <v>0</v>
      </c>
      <c r="AM22" s="65">
        <f>IF(NOT($C22=0),_xlfn.XLOOKUP(
_xlfn.XLOOKUP(
$C22,'Admin Impact Weight Matrix'!$B$4:$B$253,'Admin Impact Weight Matrix'!AL$4:AL$253
),
'Dev Likert Scale Possibilities'!$D$2:$D$8,'Dev Likert Scale Possibilities'!$E$2:$E$8),0)</f>
        <v>0</v>
      </c>
      <c r="AN22" s="65">
        <f>IF(NOT($C22=0),_xlfn.XLOOKUP(
_xlfn.XLOOKUP(
$C22,'Admin Impact Weight Matrix'!$B$4:$B$253,'Admin Impact Weight Matrix'!AM$4:AM$253
),
'Dev Likert Scale Possibilities'!$D$2:$D$8,'Dev Likert Scale Possibilities'!$E$2:$E$8),0)</f>
        <v>0</v>
      </c>
      <c r="AO22" s="65">
        <f>IF(NOT($C22=0),_xlfn.XLOOKUP(
_xlfn.XLOOKUP(
$C22,'Admin Impact Weight Matrix'!$B$4:$B$253,'Admin Impact Weight Matrix'!AN$4:AN$253
),
'Dev Likert Scale Possibilities'!$D$2:$D$8,'Dev Likert Scale Possibilities'!$E$2:$E$8),0)</f>
        <v>0</v>
      </c>
      <c r="AP22" s="65">
        <f>IF(NOT($C22=0),_xlfn.XLOOKUP(
_xlfn.XLOOKUP(
$C22,'Admin Impact Weight Matrix'!$B$4:$B$253,'Admin Impact Weight Matrix'!AO$4:AO$253
),
'Dev Likert Scale Possibilities'!$D$2:$D$8,'Dev Likert Scale Possibilities'!$E$2:$E$8),0)</f>
        <v>0</v>
      </c>
      <c r="AQ22" s="65">
        <f>IF(NOT($C22=0),_xlfn.XLOOKUP(
_xlfn.XLOOKUP(
$C22,'Admin Impact Weight Matrix'!$B$4:$B$253,'Admin Impact Weight Matrix'!AP$4:AP$253
),
'Dev Likert Scale Possibilities'!$D$2:$D$8,'Dev Likert Scale Possibilities'!$E$2:$E$8),0)</f>
        <v>0</v>
      </c>
    </row>
    <row r="23" spans="1:43" ht="15.6" thickTop="1" thickBot="1" x14ac:dyDescent="0.35">
      <c r="A23" s="24" t="str">
        <f>'User Interface'!A22</f>
        <v>Question_21</v>
      </c>
      <c r="B23" s="24" t="str">
        <f>'User Interface'!B22</f>
        <v>Question 21</v>
      </c>
      <c r="C23" s="24">
        <f>'User Interface'!C22</f>
        <v>0</v>
      </c>
      <c r="D23" s="65">
        <f>IF(NOT($C23=0),_xlfn.XLOOKUP(
_xlfn.XLOOKUP(
$C23,'Admin Impact Weight Matrix'!$B$4:$B$253,'Admin Impact Weight Matrix'!C$4:C$253
),
'Dev Likert Scale Possibilities'!$D$2:$D$8,'Dev Likert Scale Possibilities'!$E$2:$E$8),0)</f>
        <v>0</v>
      </c>
      <c r="E23" s="65">
        <f>IF(NOT($C23=0),_xlfn.XLOOKUP(
_xlfn.XLOOKUP(
$C23,'Admin Impact Weight Matrix'!$B$4:$B$253,'Admin Impact Weight Matrix'!D$4:D$253
),
'Dev Likert Scale Possibilities'!$D$2:$D$8,'Dev Likert Scale Possibilities'!$E$2:$E$8),0)</f>
        <v>0</v>
      </c>
      <c r="F23" s="65">
        <f>IF(NOT($C23=0),_xlfn.XLOOKUP(
_xlfn.XLOOKUP(
$C23,'Admin Impact Weight Matrix'!$B$4:$B$253,'Admin Impact Weight Matrix'!E$4:E$253
),
'Dev Likert Scale Possibilities'!$D$2:$D$8,'Dev Likert Scale Possibilities'!$E$2:$E$8),0)</f>
        <v>0</v>
      </c>
      <c r="G23" s="65">
        <f>IF(NOT($C23=0),_xlfn.XLOOKUP(
_xlfn.XLOOKUP(
$C23,'Admin Impact Weight Matrix'!$B$4:$B$253,'Admin Impact Weight Matrix'!F$4:F$253
),
'Dev Likert Scale Possibilities'!$D$2:$D$8,'Dev Likert Scale Possibilities'!$E$2:$E$8),0)</f>
        <v>0</v>
      </c>
      <c r="H23" s="65">
        <f>IF(NOT($C23=0),_xlfn.XLOOKUP(
_xlfn.XLOOKUP(
$C23,'Admin Impact Weight Matrix'!$B$4:$B$253,'Admin Impact Weight Matrix'!G$4:G$253
),
'Dev Likert Scale Possibilities'!$D$2:$D$8,'Dev Likert Scale Possibilities'!$E$2:$E$8),0)</f>
        <v>0</v>
      </c>
      <c r="I23" s="65">
        <f>IF(NOT($C23=0),_xlfn.XLOOKUP(
_xlfn.XLOOKUP(
$C23,'Admin Impact Weight Matrix'!$B$4:$B$253,'Admin Impact Weight Matrix'!H$4:H$253
),
'Dev Likert Scale Possibilities'!$D$2:$D$8,'Dev Likert Scale Possibilities'!$E$2:$E$8),0)</f>
        <v>0</v>
      </c>
      <c r="J23" s="65">
        <f>IF(NOT($C23=0),_xlfn.XLOOKUP(
_xlfn.XLOOKUP(
$C23,'Admin Impact Weight Matrix'!$B$4:$B$253,'Admin Impact Weight Matrix'!I$4:I$253
),
'Dev Likert Scale Possibilities'!$D$2:$D$8,'Dev Likert Scale Possibilities'!$E$2:$E$8),0)</f>
        <v>0</v>
      </c>
      <c r="K23" s="65">
        <f>IF(NOT($C23=0),_xlfn.XLOOKUP(
_xlfn.XLOOKUP(
$C23,'Admin Impact Weight Matrix'!$B$4:$B$253,'Admin Impact Weight Matrix'!J$4:J$253
),
'Dev Likert Scale Possibilities'!$D$2:$D$8,'Dev Likert Scale Possibilities'!$E$2:$E$8),0)</f>
        <v>0</v>
      </c>
      <c r="L23" s="65">
        <f>IF(NOT($C23=0),_xlfn.XLOOKUP(
_xlfn.XLOOKUP(
$C23,'Admin Impact Weight Matrix'!$B$4:$B$253,'Admin Impact Weight Matrix'!K$4:K$253
),
'Dev Likert Scale Possibilities'!$D$2:$D$8,'Dev Likert Scale Possibilities'!$E$2:$E$8),0)</f>
        <v>0</v>
      </c>
      <c r="M23" s="65">
        <f>IF(NOT($C23=0),_xlfn.XLOOKUP(
_xlfn.XLOOKUP(
$C23,'Admin Impact Weight Matrix'!$B$4:$B$253,'Admin Impact Weight Matrix'!L$4:L$253
),
'Dev Likert Scale Possibilities'!$D$2:$D$8,'Dev Likert Scale Possibilities'!$E$2:$E$8),0)</f>
        <v>0</v>
      </c>
      <c r="N23" s="65">
        <f>IF(NOT($C23=0),_xlfn.XLOOKUP(
_xlfn.XLOOKUP(
$C23,'Admin Impact Weight Matrix'!$B$4:$B$253,'Admin Impact Weight Matrix'!M$4:M$253
),
'Dev Likert Scale Possibilities'!$D$2:$D$8,'Dev Likert Scale Possibilities'!$E$2:$E$8),0)</f>
        <v>0</v>
      </c>
      <c r="O23" s="65">
        <f>IF(NOT($C23=0),_xlfn.XLOOKUP(
_xlfn.XLOOKUP(
$C23,'Admin Impact Weight Matrix'!$B$4:$B$253,'Admin Impact Weight Matrix'!N$4:N$253
),
'Dev Likert Scale Possibilities'!$D$2:$D$8,'Dev Likert Scale Possibilities'!$E$2:$E$8),0)</f>
        <v>0</v>
      </c>
      <c r="P23" s="65">
        <f>IF(NOT($C23=0),_xlfn.XLOOKUP(
_xlfn.XLOOKUP(
$C23,'Admin Impact Weight Matrix'!$B$4:$B$253,'Admin Impact Weight Matrix'!O$4:O$253
),
'Dev Likert Scale Possibilities'!$D$2:$D$8,'Dev Likert Scale Possibilities'!$E$2:$E$8),0)</f>
        <v>0</v>
      </c>
      <c r="Q23" s="65">
        <f>IF(NOT($C23=0),_xlfn.XLOOKUP(
_xlfn.XLOOKUP(
$C23,'Admin Impact Weight Matrix'!$B$4:$B$253,'Admin Impact Weight Matrix'!P$4:P$253
),
'Dev Likert Scale Possibilities'!$D$2:$D$8,'Dev Likert Scale Possibilities'!$E$2:$E$8),0)</f>
        <v>0</v>
      </c>
      <c r="R23" s="65">
        <f>IF(NOT($C23=0),_xlfn.XLOOKUP(
_xlfn.XLOOKUP(
$C23,'Admin Impact Weight Matrix'!$B$4:$B$253,'Admin Impact Weight Matrix'!Q$4:Q$253
),
'Dev Likert Scale Possibilities'!$D$2:$D$8,'Dev Likert Scale Possibilities'!$E$2:$E$8),0)</f>
        <v>0</v>
      </c>
      <c r="S23" s="65">
        <f>IF(NOT($C23=0),_xlfn.XLOOKUP(
_xlfn.XLOOKUP(
$C23,'Admin Impact Weight Matrix'!$B$4:$B$253,'Admin Impact Weight Matrix'!R$4:R$253
),
'Dev Likert Scale Possibilities'!$D$2:$D$8,'Dev Likert Scale Possibilities'!$E$2:$E$8),0)</f>
        <v>0</v>
      </c>
      <c r="T23" s="65">
        <f>IF(NOT($C23=0),_xlfn.XLOOKUP(
_xlfn.XLOOKUP(
$C23,'Admin Impact Weight Matrix'!$B$4:$B$253,'Admin Impact Weight Matrix'!S$4:S$253
),
'Dev Likert Scale Possibilities'!$D$2:$D$8,'Dev Likert Scale Possibilities'!$E$2:$E$8),0)</f>
        <v>0</v>
      </c>
      <c r="U23" s="65">
        <f>IF(NOT($C23=0),_xlfn.XLOOKUP(
_xlfn.XLOOKUP(
$C23,'Admin Impact Weight Matrix'!$B$4:$B$253,'Admin Impact Weight Matrix'!T$4:T$253
),
'Dev Likert Scale Possibilities'!$D$2:$D$8,'Dev Likert Scale Possibilities'!$E$2:$E$8),0)</f>
        <v>0</v>
      </c>
      <c r="V23" s="65">
        <f>IF(NOT($C23=0),_xlfn.XLOOKUP(
_xlfn.XLOOKUP(
$C23,'Admin Impact Weight Matrix'!$B$4:$B$253,'Admin Impact Weight Matrix'!U$4:U$253
),
'Dev Likert Scale Possibilities'!$D$2:$D$8,'Dev Likert Scale Possibilities'!$E$2:$E$8),0)</f>
        <v>0</v>
      </c>
      <c r="W23" s="65">
        <f>IF(NOT($C23=0),_xlfn.XLOOKUP(
_xlfn.XLOOKUP(
$C23,'Admin Impact Weight Matrix'!$B$4:$B$253,'Admin Impact Weight Matrix'!V$4:V$253
),
'Dev Likert Scale Possibilities'!$D$2:$D$8,'Dev Likert Scale Possibilities'!$E$2:$E$8),0)</f>
        <v>0</v>
      </c>
      <c r="X23" s="65">
        <f>IF(NOT($C23=0),_xlfn.XLOOKUP(
_xlfn.XLOOKUP(
$C23,'Admin Impact Weight Matrix'!$B$4:$B$253,'Admin Impact Weight Matrix'!W$4:W$253
),
'Dev Likert Scale Possibilities'!$D$2:$D$8,'Dev Likert Scale Possibilities'!$E$2:$E$8),0)</f>
        <v>0</v>
      </c>
      <c r="Y23" s="65">
        <f>IF(NOT($C23=0),_xlfn.XLOOKUP(
_xlfn.XLOOKUP(
$C23,'Admin Impact Weight Matrix'!$B$4:$B$253,'Admin Impact Weight Matrix'!X$4:X$253
),
'Dev Likert Scale Possibilities'!$D$2:$D$8,'Dev Likert Scale Possibilities'!$E$2:$E$8),0)</f>
        <v>0</v>
      </c>
      <c r="Z23" s="65">
        <f>IF(NOT($C23=0),_xlfn.XLOOKUP(
_xlfn.XLOOKUP(
$C23,'Admin Impact Weight Matrix'!$B$4:$B$253,'Admin Impact Weight Matrix'!Y$4:Y$253
),
'Dev Likert Scale Possibilities'!$D$2:$D$8,'Dev Likert Scale Possibilities'!$E$2:$E$8),0)</f>
        <v>0</v>
      </c>
      <c r="AA23" s="65">
        <f>IF(NOT($C23=0),_xlfn.XLOOKUP(
_xlfn.XLOOKUP(
$C23,'Admin Impact Weight Matrix'!$B$4:$B$253,'Admin Impact Weight Matrix'!Z$4:Z$253
),
'Dev Likert Scale Possibilities'!$D$2:$D$8,'Dev Likert Scale Possibilities'!$E$2:$E$8),0)</f>
        <v>0</v>
      </c>
      <c r="AB23" s="65">
        <f>IF(NOT($C23=0),_xlfn.XLOOKUP(
_xlfn.XLOOKUP(
$C23,'Admin Impact Weight Matrix'!$B$4:$B$253,'Admin Impact Weight Matrix'!AA$4:AA$253
),
'Dev Likert Scale Possibilities'!$D$2:$D$8,'Dev Likert Scale Possibilities'!$E$2:$E$8),0)</f>
        <v>0</v>
      </c>
      <c r="AC23" s="65">
        <f>IF(NOT($C23=0),_xlfn.XLOOKUP(
_xlfn.XLOOKUP(
$C23,'Admin Impact Weight Matrix'!$B$4:$B$253,'Admin Impact Weight Matrix'!AB$4:AB$253
),
'Dev Likert Scale Possibilities'!$D$2:$D$8,'Dev Likert Scale Possibilities'!$E$2:$E$8),0)</f>
        <v>0</v>
      </c>
      <c r="AD23" s="65">
        <f>IF(NOT($C23=0),_xlfn.XLOOKUP(
_xlfn.XLOOKUP(
$C23,'Admin Impact Weight Matrix'!$B$4:$B$253,'Admin Impact Weight Matrix'!AC$4:AC$253
),
'Dev Likert Scale Possibilities'!$D$2:$D$8,'Dev Likert Scale Possibilities'!$E$2:$E$8),0)</f>
        <v>0</v>
      </c>
      <c r="AE23" s="65">
        <f>IF(NOT($C23=0),_xlfn.XLOOKUP(
_xlfn.XLOOKUP(
$C23,'Admin Impact Weight Matrix'!$B$4:$B$253,'Admin Impact Weight Matrix'!AD$4:AD$253
),
'Dev Likert Scale Possibilities'!$D$2:$D$8,'Dev Likert Scale Possibilities'!$E$2:$E$8),0)</f>
        <v>0</v>
      </c>
      <c r="AF23" s="65">
        <f>IF(NOT($C23=0),_xlfn.XLOOKUP(
_xlfn.XLOOKUP(
$C23,'Admin Impact Weight Matrix'!$B$4:$B$253,'Admin Impact Weight Matrix'!AE$4:AE$253
),
'Dev Likert Scale Possibilities'!$D$2:$D$8,'Dev Likert Scale Possibilities'!$E$2:$E$8),0)</f>
        <v>0</v>
      </c>
      <c r="AG23" s="65">
        <f>IF(NOT($C23=0),_xlfn.XLOOKUP(
_xlfn.XLOOKUP(
$C23,'Admin Impact Weight Matrix'!$B$4:$B$253,'Admin Impact Weight Matrix'!AF$4:AF$253
),
'Dev Likert Scale Possibilities'!$D$2:$D$8,'Dev Likert Scale Possibilities'!$E$2:$E$8),0)</f>
        <v>0</v>
      </c>
      <c r="AH23" s="65">
        <f>IF(NOT($C23=0),_xlfn.XLOOKUP(
_xlfn.XLOOKUP(
$C23,'Admin Impact Weight Matrix'!$B$4:$B$253,'Admin Impact Weight Matrix'!AG$4:AG$253
),
'Dev Likert Scale Possibilities'!$D$2:$D$8,'Dev Likert Scale Possibilities'!$E$2:$E$8),0)</f>
        <v>0</v>
      </c>
      <c r="AI23" s="65">
        <f>IF(NOT($C23=0),_xlfn.XLOOKUP(
_xlfn.XLOOKUP(
$C23,'Admin Impact Weight Matrix'!$B$4:$B$253,'Admin Impact Weight Matrix'!AH$4:AH$253
),
'Dev Likert Scale Possibilities'!$D$2:$D$8,'Dev Likert Scale Possibilities'!$E$2:$E$8),0)</f>
        <v>0</v>
      </c>
      <c r="AJ23" s="65">
        <f>IF(NOT($C23=0),_xlfn.XLOOKUP(
_xlfn.XLOOKUP(
$C23,'Admin Impact Weight Matrix'!$B$4:$B$253,'Admin Impact Weight Matrix'!AI$4:AI$253
),
'Dev Likert Scale Possibilities'!$D$2:$D$8,'Dev Likert Scale Possibilities'!$E$2:$E$8),0)</f>
        <v>0</v>
      </c>
      <c r="AK23" s="65">
        <f>IF(NOT($C23=0),_xlfn.XLOOKUP(
_xlfn.XLOOKUP(
$C23,'Admin Impact Weight Matrix'!$B$4:$B$253,'Admin Impact Weight Matrix'!AJ$4:AJ$253
),
'Dev Likert Scale Possibilities'!$D$2:$D$8,'Dev Likert Scale Possibilities'!$E$2:$E$8),0)</f>
        <v>0</v>
      </c>
      <c r="AL23" s="65">
        <f>IF(NOT($C23=0),_xlfn.XLOOKUP(
_xlfn.XLOOKUP(
$C23,'Admin Impact Weight Matrix'!$B$4:$B$253,'Admin Impact Weight Matrix'!AK$4:AK$253
),
'Dev Likert Scale Possibilities'!$D$2:$D$8,'Dev Likert Scale Possibilities'!$E$2:$E$8),0)</f>
        <v>0</v>
      </c>
      <c r="AM23" s="65">
        <f>IF(NOT($C23=0),_xlfn.XLOOKUP(
_xlfn.XLOOKUP(
$C23,'Admin Impact Weight Matrix'!$B$4:$B$253,'Admin Impact Weight Matrix'!AL$4:AL$253
),
'Dev Likert Scale Possibilities'!$D$2:$D$8,'Dev Likert Scale Possibilities'!$E$2:$E$8),0)</f>
        <v>0</v>
      </c>
      <c r="AN23" s="65">
        <f>IF(NOT($C23=0),_xlfn.XLOOKUP(
_xlfn.XLOOKUP(
$C23,'Admin Impact Weight Matrix'!$B$4:$B$253,'Admin Impact Weight Matrix'!AM$4:AM$253
),
'Dev Likert Scale Possibilities'!$D$2:$D$8,'Dev Likert Scale Possibilities'!$E$2:$E$8),0)</f>
        <v>0</v>
      </c>
      <c r="AO23" s="65">
        <f>IF(NOT($C23=0),_xlfn.XLOOKUP(
_xlfn.XLOOKUP(
$C23,'Admin Impact Weight Matrix'!$B$4:$B$253,'Admin Impact Weight Matrix'!AN$4:AN$253
),
'Dev Likert Scale Possibilities'!$D$2:$D$8,'Dev Likert Scale Possibilities'!$E$2:$E$8),0)</f>
        <v>0</v>
      </c>
      <c r="AP23" s="65">
        <f>IF(NOT($C23=0),_xlfn.XLOOKUP(
_xlfn.XLOOKUP(
$C23,'Admin Impact Weight Matrix'!$B$4:$B$253,'Admin Impact Weight Matrix'!AO$4:AO$253
),
'Dev Likert Scale Possibilities'!$D$2:$D$8,'Dev Likert Scale Possibilities'!$E$2:$E$8),0)</f>
        <v>0</v>
      </c>
      <c r="AQ23" s="65">
        <f>IF(NOT($C23=0),_xlfn.XLOOKUP(
_xlfn.XLOOKUP(
$C23,'Admin Impact Weight Matrix'!$B$4:$B$253,'Admin Impact Weight Matrix'!AP$4:AP$253
),
'Dev Likert Scale Possibilities'!$D$2:$D$8,'Dev Likert Scale Possibilities'!$E$2:$E$8),0)</f>
        <v>0</v>
      </c>
    </row>
    <row r="24" spans="1:43" ht="15.6" thickTop="1" thickBot="1" x14ac:dyDescent="0.35">
      <c r="A24" s="24" t="str">
        <f>'User Interface'!A23</f>
        <v>Question_22</v>
      </c>
      <c r="B24" s="24" t="str">
        <f>'User Interface'!B23</f>
        <v>Question 22</v>
      </c>
      <c r="C24" s="24">
        <f>'User Interface'!C23</f>
        <v>0</v>
      </c>
      <c r="D24" s="65">
        <f>IF(NOT($C24=0),_xlfn.XLOOKUP(
_xlfn.XLOOKUP(
$C24,'Admin Impact Weight Matrix'!$B$4:$B$253,'Admin Impact Weight Matrix'!C$4:C$253
),
'Dev Likert Scale Possibilities'!$D$2:$D$8,'Dev Likert Scale Possibilities'!$E$2:$E$8),0)</f>
        <v>0</v>
      </c>
      <c r="E24" s="65">
        <f>IF(NOT($C24=0),_xlfn.XLOOKUP(
_xlfn.XLOOKUP(
$C24,'Admin Impact Weight Matrix'!$B$4:$B$253,'Admin Impact Weight Matrix'!D$4:D$253
),
'Dev Likert Scale Possibilities'!$D$2:$D$8,'Dev Likert Scale Possibilities'!$E$2:$E$8),0)</f>
        <v>0</v>
      </c>
      <c r="F24" s="65">
        <f>IF(NOT($C24=0),_xlfn.XLOOKUP(
_xlfn.XLOOKUP(
$C24,'Admin Impact Weight Matrix'!$B$4:$B$253,'Admin Impact Weight Matrix'!E$4:E$253
),
'Dev Likert Scale Possibilities'!$D$2:$D$8,'Dev Likert Scale Possibilities'!$E$2:$E$8),0)</f>
        <v>0</v>
      </c>
      <c r="G24" s="65">
        <f>IF(NOT($C24=0),_xlfn.XLOOKUP(
_xlfn.XLOOKUP(
$C24,'Admin Impact Weight Matrix'!$B$4:$B$253,'Admin Impact Weight Matrix'!F$4:F$253
),
'Dev Likert Scale Possibilities'!$D$2:$D$8,'Dev Likert Scale Possibilities'!$E$2:$E$8),0)</f>
        <v>0</v>
      </c>
      <c r="H24" s="65">
        <f>IF(NOT($C24=0),_xlfn.XLOOKUP(
_xlfn.XLOOKUP(
$C24,'Admin Impact Weight Matrix'!$B$4:$B$253,'Admin Impact Weight Matrix'!G$4:G$253
),
'Dev Likert Scale Possibilities'!$D$2:$D$8,'Dev Likert Scale Possibilities'!$E$2:$E$8),0)</f>
        <v>0</v>
      </c>
      <c r="I24" s="65">
        <f>IF(NOT($C24=0),_xlfn.XLOOKUP(
_xlfn.XLOOKUP(
$C24,'Admin Impact Weight Matrix'!$B$4:$B$253,'Admin Impact Weight Matrix'!H$4:H$253
),
'Dev Likert Scale Possibilities'!$D$2:$D$8,'Dev Likert Scale Possibilities'!$E$2:$E$8),0)</f>
        <v>0</v>
      </c>
      <c r="J24" s="65">
        <f>IF(NOT($C24=0),_xlfn.XLOOKUP(
_xlfn.XLOOKUP(
$C24,'Admin Impact Weight Matrix'!$B$4:$B$253,'Admin Impact Weight Matrix'!I$4:I$253
),
'Dev Likert Scale Possibilities'!$D$2:$D$8,'Dev Likert Scale Possibilities'!$E$2:$E$8),0)</f>
        <v>0</v>
      </c>
      <c r="K24" s="65">
        <f>IF(NOT($C24=0),_xlfn.XLOOKUP(
_xlfn.XLOOKUP(
$C24,'Admin Impact Weight Matrix'!$B$4:$B$253,'Admin Impact Weight Matrix'!J$4:J$253
),
'Dev Likert Scale Possibilities'!$D$2:$D$8,'Dev Likert Scale Possibilities'!$E$2:$E$8),0)</f>
        <v>0</v>
      </c>
      <c r="L24" s="65">
        <f>IF(NOT($C24=0),_xlfn.XLOOKUP(
_xlfn.XLOOKUP(
$C24,'Admin Impact Weight Matrix'!$B$4:$B$253,'Admin Impact Weight Matrix'!K$4:K$253
),
'Dev Likert Scale Possibilities'!$D$2:$D$8,'Dev Likert Scale Possibilities'!$E$2:$E$8),0)</f>
        <v>0</v>
      </c>
      <c r="M24" s="65">
        <f>IF(NOT($C24=0),_xlfn.XLOOKUP(
_xlfn.XLOOKUP(
$C24,'Admin Impact Weight Matrix'!$B$4:$B$253,'Admin Impact Weight Matrix'!L$4:L$253
),
'Dev Likert Scale Possibilities'!$D$2:$D$8,'Dev Likert Scale Possibilities'!$E$2:$E$8),0)</f>
        <v>0</v>
      </c>
      <c r="N24" s="65">
        <f>IF(NOT($C24=0),_xlfn.XLOOKUP(
_xlfn.XLOOKUP(
$C24,'Admin Impact Weight Matrix'!$B$4:$B$253,'Admin Impact Weight Matrix'!M$4:M$253
),
'Dev Likert Scale Possibilities'!$D$2:$D$8,'Dev Likert Scale Possibilities'!$E$2:$E$8),0)</f>
        <v>0</v>
      </c>
      <c r="O24" s="65">
        <f>IF(NOT($C24=0),_xlfn.XLOOKUP(
_xlfn.XLOOKUP(
$C24,'Admin Impact Weight Matrix'!$B$4:$B$253,'Admin Impact Weight Matrix'!N$4:N$253
),
'Dev Likert Scale Possibilities'!$D$2:$D$8,'Dev Likert Scale Possibilities'!$E$2:$E$8),0)</f>
        <v>0</v>
      </c>
      <c r="P24" s="65">
        <f>IF(NOT($C24=0),_xlfn.XLOOKUP(
_xlfn.XLOOKUP(
$C24,'Admin Impact Weight Matrix'!$B$4:$B$253,'Admin Impact Weight Matrix'!O$4:O$253
),
'Dev Likert Scale Possibilities'!$D$2:$D$8,'Dev Likert Scale Possibilities'!$E$2:$E$8),0)</f>
        <v>0</v>
      </c>
      <c r="Q24" s="65">
        <f>IF(NOT($C24=0),_xlfn.XLOOKUP(
_xlfn.XLOOKUP(
$C24,'Admin Impact Weight Matrix'!$B$4:$B$253,'Admin Impact Weight Matrix'!P$4:P$253
),
'Dev Likert Scale Possibilities'!$D$2:$D$8,'Dev Likert Scale Possibilities'!$E$2:$E$8),0)</f>
        <v>0</v>
      </c>
      <c r="R24" s="65">
        <f>IF(NOT($C24=0),_xlfn.XLOOKUP(
_xlfn.XLOOKUP(
$C24,'Admin Impact Weight Matrix'!$B$4:$B$253,'Admin Impact Weight Matrix'!Q$4:Q$253
),
'Dev Likert Scale Possibilities'!$D$2:$D$8,'Dev Likert Scale Possibilities'!$E$2:$E$8),0)</f>
        <v>0</v>
      </c>
      <c r="S24" s="65">
        <f>IF(NOT($C24=0),_xlfn.XLOOKUP(
_xlfn.XLOOKUP(
$C24,'Admin Impact Weight Matrix'!$B$4:$B$253,'Admin Impact Weight Matrix'!R$4:R$253
),
'Dev Likert Scale Possibilities'!$D$2:$D$8,'Dev Likert Scale Possibilities'!$E$2:$E$8),0)</f>
        <v>0</v>
      </c>
      <c r="T24" s="65">
        <f>IF(NOT($C24=0),_xlfn.XLOOKUP(
_xlfn.XLOOKUP(
$C24,'Admin Impact Weight Matrix'!$B$4:$B$253,'Admin Impact Weight Matrix'!S$4:S$253
),
'Dev Likert Scale Possibilities'!$D$2:$D$8,'Dev Likert Scale Possibilities'!$E$2:$E$8),0)</f>
        <v>0</v>
      </c>
      <c r="U24" s="65">
        <f>IF(NOT($C24=0),_xlfn.XLOOKUP(
_xlfn.XLOOKUP(
$C24,'Admin Impact Weight Matrix'!$B$4:$B$253,'Admin Impact Weight Matrix'!T$4:T$253
),
'Dev Likert Scale Possibilities'!$D$2:$D$8,'Dev Likert Scale Possibilities'!$E$2:$E$8),0)</f>
        <v>0</v>
      </c>
      <c r="V24" s="65">
        <f>IF(NOT($C24=0),_xlfn.XLOOKUP(
_xlfn.XLOOKUP(
$C24,'Admin Impact Weight Matrix'!$B$4:$B$253,'Admin Impact Weight Matrix'!U$4:U$253
),
'Dev Likert Scale Possibilities'!$D$2:$D$8,'Dev Likert Scale Possibilities'!$E$2:$E$8),0)</f>
        <v>0</v>
      </c>
      <c r="W24" s="65">
        <f>IF(NOT($C24=0),_xlfn.XLOOKUP(
_xlfn.XLOOKUP(
$C24,'Admin Impact Weight Matrix'!$B$4:$B$253,'Admin Impact Weight Matrix'!V$4:V$253
),
'Dev Likert Scale Possibilities'!$D$2:$D$8,'Dev Likert Scale Possibilities'!$E$2:$E$8),0)</f>
        <v>0</v>
      </c>
      <c r="X24" s="65">
        <f>IF(NOT($C24=0),_xlfn.XLOOKUP(
_xlfn.XLOOKUP(
$C24,'Admin Impact Weight Matrix'!$B$4:$B$253,'Admin Impact Weight Matrix'!W$4:W$253
),
'Dev Likert Scale Possibilities'!$D$2:$D$8,'Dev Likert Scale Possibilities'!$E$2:$E$8),0)</f>
        <v>0</v>
      </c>
      <c r="Y24" s="65">
        <f>IF(NOT($C24=0),_xlfn.XLOOKUP(
_xlfn.XLOOKUP(
$C24,'Admin Impact Weight Matrix'!$B$4:$B$253,'Admin Impact Weight Matrix'!X$4:X$253
),
'Dev Likert Scale Possibilities'!$D$2:$D$8,'Dev Likert Scale Possibilities'!$E$2:$E$8),0)</f>
        <v>0</v>
      </c>
      <c r="Z24" s="65">
        <f>IF(NOT($C24=0),_xlfn.XLOOKUP(
_xlfn.XLOOKUP(
$C24,'Admin Impact Weight Matrix'!$B$4:$B$253,'Admin Impact Weight Matrix'!Y$4:Y$253
),
'Dev Likert Scale Possibilities'!$D$2:$D$8,'Dev Likert Scale Possibilities'!$E$2:$E$8),0)</f>
        <v>0</v>
      </c>
      <c r="AA24" s="65">
        <f>IF(NOT($C24=0),_xlfn.XLOOKUP(
_xlfn.XLOOKUP(
$C24,'Admin Impact Weight Matrix'!$B$4:$B$253,'Admin Impact Weight Matrix'!Z$4:Z$253
),
'Dev Likert Scale Possibilities'!$D$2:$D$8,'Dev Likert Scale Possibilities'!$E$2:$E$8),0)</f>
        <v>0</v>
      </c>
      <c r="AB24" s="65">
        <f>IF(NOT($C24=0),_xlfn.XLOOKUP(
_xlfn.XLOOKUP(
$C24,'Admin Impact Weight Matrix'!$B$4:$B$253,'Admin Impact Weight Matrix'!AA$4:AA$253
),
'Dev Likert Scale Possibilities'!$D$2:$D$8,'Dev Likert Scale Possibilities'!$E$2:$E$8),0)</f>
        <v>0</v>
      </c>
      <c r="AC24" s="65">
        <f>IF(NOT($C24=0),_xlfn.XLOOKUP(
_xlfn.XLOOKUP(
$C24,'Admin Impact Weight Matrix'!$B$4:$B$253,'Admin Impact Weight Matrix'!AB$4:AB$253
),
'Dev Likert Scale Possibilities'!$D$2:$D$8,'Dev Likert Scale Possibilities'!$E$2:$E$8),0)</f>
        <v>0</v>
      </c>
      <c r="AD24" s="65">
        <f>IF(NOT($C24=0),_xlfn.XLOOKUP(
_xlfn.XLOOKUP(
$C24,'Admin Impact Weight Matrix'!$B$4:$B$253,'Admin Impact Weight Matrix'!AC$4:AC$253
),
'Dev Likert Scale Possibilities'!$D$2:$D$8,'Dev Likert Scale Possibilities'!$E$2:$E$8),0)</f>
        <v>0</v>
      </c>
      <c r="AE24" s="65">
        <f>IF(NOT($C24=0),_xlfn.XLOOKUP(
_xlfn.XLOOKUP(
$C24,'Admin Impact Weight Matrix'!$B$4:$B$253,'Admin Impact Weight Matrix'!AD$4:AD$253
),
'Dev Likert Scale Possibilities'!$D$2:$D$8,'Dev Likert Scale Possibilities'!$E$2:$E$8),0)</f>
        <v>0</v>
      </c>
      <c r="AF24" s="65">
        <f>IF(NOT($C24=0),_xlfn.XLOOKUP(
_xlfn.XLOOKUP(
$C24,'Admin Impact Weight Matrix'!$B$4:$B$253,'Admin Impact Weight Matrix'!AE$4:AE$253
),
'Dev Likert Scale Possibilities'!$D$2:$D$8,'Dev Likert Scale Possibilities'!$E$2:$E$8),0)</f>
        <v>0</v>
      </c>
      <c r="AG24" s="65">
        <f>IF(NOT($C24=0),_xlfn.XLOOKUP(
_xlfn.XLOOKUP(
$C24,'Admin Impact Weight Matrix'!$B$4:$B$253,'Admin Impact Weight Matrix'!AF$4:AF$253
),
'Dev Likert Scale Possibilities'!$D$2:$D$8,'Dev Likert Scale Possibilities'!$E$2:$E$8),0)</f>
        <v>0</v>
      </c>
      <c r="AH24" s="65">
        <f>IF(NOT($C24=0),_xlfn.XLOOKUP(
_xlfn.XLOOKUP(
$C24,'Admin Impact Weight Matrix'!$B$4:$B$253,'Admin Impact Weight Matrix'!AG$4:AG$253
),
'Dev Likert Scale Possibilities'!$D$2:$D$8,'Dev Likert Scale Possibilities'!$E$2:$E$8),0)</f>
        <v>0</v>
      </c>
      <c r="AI24" s="65">
        <f>IF(NOT($C24=0),_xlfn.XLOOKUP(
_xlfn.XLOOKUP(
$C24,'Admin Impact Weight Matrix'!$B$4:$B$253,'Admin Impact Weight Matrix'!AH$4:AH$253
),
'Dev Likert Scale Possibilities'!$D$2:$D$8,'Dev Likert Scale Possibilities'!$E$2:$E$8),0)</f>
        <v>0</v>
      </c>
      <c r="AJ24" s="65">
        <f>IF(NOT($C24=0),_xlfn.XLOOKUP(
_xlfn.XLOOKUP(
$C24,'Admin Impact Weight Matrix'!$B$4:$B$253,'Admin Impact Weight Matrix'!AI$4:AI$253
),
'Dev Likert Scale Possibilities'!$D$2:$D$8,'Dev Likert Scale Possibilities'!$E$2:$E$8),0)</f>
        <v>0</v>
      </c>
      <c r="AK24" s="65">
        <f>IF(NOT($C24=0),_xlfn.XLOOKUP(
_xlfn.XLOOKUP(
$C24,'Admin Impact Weight Matrix'!$B$4:$B$253,'Admin Impact Weight Matrix'!AJ$4:AJ$253
),
'Dev Likert Scale Possibilities'!$D$2:$D$8,'Dev Likert Scale Possibilities'!$E$2:$E$8),0)</f>
        <v>0</v>
      </c>
      <c r="AL24" s="65">
        <f>IF(NOT($C24=0),_xlfn.XLOOKUP(
_xlfn.XLOOKUP(
$C24,'Admin Impact Weight Matrix'!$B$4:$B$253,'Admin Impact Weight Matrix'!AK$4:AK$253
),
'Dev Likert Scale Possibilities'!$D$2:$D$8,'Dev Likert Scale Possibilities'!$E$2:$E$8),0)</f>
        <v>0</v>
      </c>
      <c r="AM24" s="65">
        <f>IF(NOT($C24=0),_xlfn.XLOOKUP(
_xlfn.XLOOKUP(
$C24,'Admin Impact Weight Matrix'!$B$4:$B$253,'Admin Impact Weight Matrix'!AL$4:AL$253
),
'Dev Likert Scale Possibilities'!$D$2:$D$8,'Dev Likert Scale Possibilities'!$E$2:$E$8),0)</f>
        <v>0</v>
      </c>
      <c r="AN24" s="65">
        <f>IF(NOT($C24=0),_xlfn.XLOOKUP(
_xlfn.XLOOKUP(
$C24,'Admin Impact Weight Matrix'!$B$4:$B$253,'Admin Impact Weight Matrix'!AM$4:AM$253
),
'Dev Likert Scale Possibilities'!$D$2:$D$8,'Dev Likert Scale Possibilities'!$E$2:$E$8),0)</f>
        <v>0</v>
      </c>
      <c r="AO24" s="65">
        <f>IF(NOT($C24=0),_xlfn.XLOOKUP(
_xlfn.XLOOKUP(
$C24,'Admin Impact Weight Matrix'!$B$4:$B$253,'Admin Impact Weight Matrix'!AN$4:AN$253
),
'Dev Likert Scale Possibilities'!$D$2:$D$8,'Dev Likert Scale Possibilities'!$E$2:$E$8),0)</f>
        <v>0</v>
      </c>
      <c r="AP24" s="65">
        <f>IF(NOT($C24=0),_xlfn.XLOOKUP(
_xlfn.XLOOKUP(
$C24,'Admin Impact Weight Matrix'!$B$4:$B$253,'Admin Impact Weight Matrix'!AO$4:AO$253
),
'Dev Likert Scale Possibilities'!$D$2:$D$8,'Dev Likert Scale Possibilities'!$E$2:$E$8),0)</f>
        <v>0</v>
      </c>
      <c r="AQ24" s="65">
        <f>IF(NOT($C24=0),_xlfn.XLOOKUP(
_xlfn.XLOOKUP(
$C24,'Admin Impact Weight Matrix'!$B$4:$B$253,'Admin Impact Weight Matrix'!AP$4:AP$253
),
'Dev Likert Scale Possibilities'!$D$2:$D$8,'Dev Likert Scale Possibilities'!$E$2:$E$8),0)</f>
        <v>0</v>
      </c>
    </row>
    <row r="25" spans="1:43" ht="15.6" thickTop="1" thickBot="1" x14ac:dyDescent="0.35">
      <c r="A25" s="24" t="str">
        <f>'User Interface'!A24</f>
        <v>Question_23</v>
      </c>
      <c r="B25" s="24" t="str">
        <f>'User Interface'!B24</f>
        <v>Question 23</v>
      </c>
      <c r="C25" s="24">
        <f>'User Interface'!C24</f>
        <v>0</v>
      </c>
      <c r="D25" s="65">
        <f>IF(NOT($C25=0),_xlfn.XLOOKUP(
_xlfn.XLOOKUP(
$C25,'Admin Impact Weight Matrix'!$B$4:$B$253,'Admin Impact Weight Matrix'!C$4:C$253
),
'Dev Likert Scale Possibilities'!$D$2:$D$8,'Dev Likert Scale Possibilities'!$E$2:$E$8),0)</f>
        <v>0</v>
      </c>
      <c r="E25" s="65">
        <f>IF(NOT($C25=0),_xlfn.XLOOKUP(
_xlfn.XLOOKUP(
$C25,'Admin Impact Weight Matrix'!$B$4:$B$253,'Admin Impact Weight Matrix'!D$4:D$253
),
'Dev Likert Scale Possibilities'!$D$2:$D$8,'Dev Likert Scale Possibilities'!$E$2:$E$8),0)</f>
        <v>0</v>
      </c>
      <c r="F25" s="65">
        <f>IF(NOT($C25=0),_xlfn.XLOOKUP(
_xlfn.XLOOKUP(
$C25,'Admin Impact Weight Matrix'!$B$4:$B$253,'Admin Impact Weight Matrix'!E$4:E$253
),
'Dev Likert Scale Possibilities'!$D$2:$D$8,'Dev Likert Scale Possibilities'!$E$2:$E$8),0)</f>
        <v>0</v>
      </c>
      <c r="G25" s="65">
        <f>IF(NOT($C25=0),_xlfn.XLOOKUP(
_xlfn.XLOOKUP(
$C25,'Admin Impact Weight Matrix'!$B$4:$B$253,'Admin Impact Weight Matrix'!F$4:F$253
),
'Dev Likert Scale Possibilities'!$D$2:$D$8,'Dev Likert Scale Possibilities'!$E$2:$E$8),0)</f>
        <v>0</v>
      </c>
      <c r="H25" s="65">
        <f>IF(NOT($C25=0),_xlfn.XLOOKUP(
_xlfn.XLOOKUP(
$C25,'Admin Impact Weight Matrix'!$B$4:$B$253,'Admin Impact Weight Matrix'!G$4:G$253
),
'Dev Likert Scale Possibilities'!$D$2:$D$8,'Dev Likert Scale Possibilities'!$E$2:$E$8),0)</f>
        <v>0</v>
      </c>
      <c r="I25" s="65">
        <f>IF(NOT($C25=0),_xlfn.XLOOKUP(
_xlfn.XLOOKUP(
$C25,'Admin Impact Weight Matrix'!$B$4:$B$253,'Admin Impact Weight Matrix'!H$4:H$253
),
'Dev Likert Scale Possibilities'!$D$2:$D$8,'Dev Likert Scale Possibilities'!$E$2:$E$8),0)</f>
        <v>0</v>
      </c>
      <c r="J25" s="65">
        <f>IF(NOT($C25=0),_xlfn.XLOOKUP(
_xlfn.XLOOKUP(
$C25,'Admin Impact Weight Matrix'!$B$4:$B$253,'Admin Impact Weight Matrix'!I$4:I$253
),
'Dev Likert Scale Possibilities'!$D$2:$D$8,'Dev Likert Scale Possibilities'!$E$2:$E$8),0)</f>
        <v>0</v>
      </c>
      <c r="K25" s="65">
        <f>IF(NOT($C25=0),_xlfn.XLOOKUP(
_xlfn.XLOOKUP(
$C25,'Admin Impact Weight Matrix'!$B$4:$B$253,'Admin Impact Weight Matrix'!J$4:J$253
),
'Dev Likert Scale Possibilities'!$D$2:$D$8,'Dev Likert Scale Possibilities'!$E$2:$E$8),0)</f>
        <v>0</v>
      </c>
      <c r="L25" s="65">
        <f>IF(NOT($C25=0),_xlfn.XLOOKUP(
_xlfn.XLOOKUP(
$C25,'Admin Impact Weight Matrix'!$B$4:$B$253,'Admin Impact Weight Matrix'!K$4:K$253
),
'Dev Likert Scale Possibilities'!$D$2:$D$8,'Dev Likert Scale Possibilities'!$E$2:$E$8),0)</f>
        <v>0</v>
      </c>
      <c r="M25" s="65">
        <f>IF(NOT($C25=0),_xlfn.XLOOKUP(
_xlfn.XLOOKUP(
$C25,'Admin Impact Weight Matrix'!$B$4:$B$253,'Admin Impact Weight Matrix'!L$4:L$253
),
'Dev Likert Scale Possibilities'!$D$2:$D$8,'Dev Likert Scale Possibilities'!$E$2:$E$8),0)</f>
        <v>0</v>
      </c>
      <c r="N25" s="65">
        <f>IF(NOT($C25=0),_xlfn.XLOOKUP(
_xlfn.XLOOKUP(
$C25,'Admin Impact Weight Matrix'!$B$4:$B$253,'Admin Impact Weight Matrix'!M$4:M$253
),
'Dev Likert Scale Possibilities'!$D$2:$D$8,'Dev Likert Scale Possibilities'!$E$2:$E$8),0)</f>
        <v>0</v>
      </c>
      <c r="O25" s="65">
        <f>IF(NOT($C25=0),_xlfn.XLOOKUP(
_xlfn.XLOOKUP(
$C25,'Admin Impact Weight Matrix'!$B$4:$B$253,'Admin Impact Weight Matrix'!N$4:N$253
),
'Dev Likert Scale Possibilities'!$D$2:$D$8,'Dev Likert Scale Possibilities'!$E$2:$E$8),0)</f>
        <v>0</v>
      </c>
      <c r="P25" s="65">
        <f>IF(NOT($C25=0),_xlfn.XLOOKUP(
_xlfn.XLOOKUP(
$C25,'Admin Impact Weight Matrix'!$B$4:$B$253,'Admin Impact Weight Matrix'!O$4:O$253
),
'Dev Likert Scale Possibilities'!$D$2:$D$8,'Dev Likert Scale Possibilities'!$E$2:$E$8),0)</f>
        <v>0</v>
      </c>
      <c r="Q25" s="65">
        <f>IF(NOT($C25=0),_xlfn.XLOOKUP(
_xlfn.XLOOKUP(
$C25,'Admin Impact Weight Matrix'!$B$4:$B$253,'Admin Impact Weight Matrix'!P$4:P$253
),
'Dev Likert Scale Possibilities'!$D$2:$D$8,'Dev Likert Scale Possibilities'!$E$2:$E$8),0)</f>
        <v>0</v>
      </c>
      <c r="R25" s="65">
        <f>IF(NOT($C25=0),_xlfn.XLOOKUP(
_xlfn.XLOOKUP(
$C25,'Admin Impact Weight Matrix'!$B$4:$B$253,'Admin Impact Weight Matrix'!Q$4:Q$253
),
'Dev Likert Scale Possibilities'!$D$2:$D$8,'Dev Likert Scale Possibilities'!$E$2:$E$8),0)</f>
        <v>0</v>
      </c>
      <c r="S25" s="65">
        <f>IF(NOT($C25=0),_xlfn.XLOOKUP(
_xlfn.XLOOKUP(
$C25,'Admin Impact Weight Matrix'!$B$4:$B$253,'Admin Impact Weight Matrix'!R$4:R$253
),
'Dev Likert Scale Possibilities'!$D$2:$D$8,'Dev Likert Scale Possibilities'!$E$2:$E$8),0)</f>
        <v>0</v>
      </c>
      <c r="T25" s="65">
        <f>IF(NOT($C25=0),_xlfn.XLOOKUP(
_xlfn.XLOOKUP(
$C25,'Admin Impact Weight Matrix'!$B$4:$B$253,'Admin Impact Weight Matrix'!S$4:S$253
),
'Dev Likert Scale Possibilities'!$D$2:$D$8,'Dev Likert Scale Possibilities'!$E$2:$E$8),0)</f>
        <v>0</v>
      </c>
      <c r="U25" s="65">
        <f>IF(NOT($C25=0),_xlfn.XLOOKUP(
_xlfn.XLOOKUP(
$C25,'Admin Impact Weight Matrix'!$B$4:$B$253,'Admin Impact Weight Matrix'!T$4:T$253
),
'Dev Likert Scale Possibilities'!$D$2:$D$8,'Dev Likert Scale Possibilities'!$E$2:$E$8),0)</f>
        <v>0</v>
      </c>
      <c r="V25" s="65">
        <f>IF(NOT($C25=0),_xlfn.XLOOKUP(
_xlfn.XLOOKUP(
$C25,'Admin Impact Weight Matrix'!$B$4:$B$253,'Admin Impact Weight Matrix'!U$4:U$253
),
'Dev Likert Scale Possibilities'!$D$2:$D$8,'Dev Likert Scale Possibilities'!$E$2:$E$8),0)</f>
        <v>0</v>
      </c>
      <c r="W25" s="65">
        <f>IF(NOT($C25=0),_xlfn.XLOOKUP(
_xlfn.XLOOKUP(
$C25,'Admin Impact Weight Matrix'!$B$4:$B$253,'Admin Impact Weight Matrix'!V$4:V$253
),
'Dev Likert Scale Possibilities'!$D$2:$D$8,'Dev Likert Scale Possibilities'!$E$2:$E$8),0)</f>
        <v>0</v>
      </c>
      <c r="X25" s="65">
        <f>IF(NOT($C25=0),_xlfn.XLOOKUP(
_xlfn.XLOOKUP(
$C25,'Admin Impact Weight Matrix'!$B$4:$B$253,'Admin Impact Weight Matrix'!W$4:W$253
),
'Dev Likert Scale Possibilities'!$D$2:$D$8,'Dev Likert Scale Possibilities'!$E$2:$E$8),0)</f>
        <v>0</v>
      </c>
      <c r="Y25" s="65">
        <f>IF(NOT($C25=0),_xlfn.XLOOKUP(
_xlfn.XLOOKUP(
$C25,'Admin Impact Weight Matrix'!$B$4:$B$253,'Admin Impact Weight Matrix'!X$4:X$253
),
'Dev Likert Scale Possibilities'!$D$2:$D$8,'Dev Likert Scale Possibilities'!$E$2:$E$8),0)</f>
        <v>0</v>
      </c>
      <c r="Z25" s="65">
        <f>IF(NOT($C25=0),_xlfn.XLOOKUP(
_xlfn.XLOOKUP(
$C25,'Admin Impact Weight Matrix'!$B$4:$B$253,'Admin Impact Weight Matrix'!Y$4:Y$253
),
'Dev Likert Scale Possibilities'!$D$2:$D$8,'Dev Likert Scale Possibilities'!$E$2:$E$8),0)</f>
        <v>0</v>
      </c>
      <c r="AA25" s="65">
        <f>IF(NOT($C25=0),_xlfn.XLOOKUP(
_xlfn.XLOOKUP(
$C25,'Admin Impact Weight Matrix'!$B$4:$B$253,'Admin Impact Weight Matrix'!Z$4:Z$253
),
'Dev Likert Scale Possibilities'!$D$2:$D$8,'Dev Likert Scale Possibilities'!$E$2:$E$8),0)</f>
        <v>0</v>
      </c>
      <c r="AB25" s="65">
        <f>IF(NOT($C25=0),_xlfn.XLOOKUP(
_xlfn.XLOOKUP(
$C25,'Admin Impact Weight Matrix'!$B$4:$B$253,'Admin Impact Weight Matrix'!AA$4:AA$253
),
'Dev Likert Scale Possibilities'!$D$2:$D$8,'Dev Likert Scale Possibilities'!$E$2:$E$8),0)</f>
        <v>0</v>
      </c>
      <c r="AC25" s="65">
        <f>IF(NOT($C25=0),_xlfn.XLOOKUP(
_xlfn.XLOOKUP(
$C25,'Admin Impact Weight Matrix'!$B$4:$B$253,'Admin Impact Weight Matrix'!AB$4:AB$253
),
'Dev Likert Scale Possibilities'!$D$2:$D$8,'Dev Likert Scale Possibilities'!$E$2:$E$8),0)</f>
        <v>0</v>
      </c>
      <c r="AD25" s="65">
        <f>IF(NOT($C25=0),_xlfn.XLOOKUP(
_xlfn.XLOOKUP(
$C25,'Admin Impact Weight Matrix'!$B$4:$B$253,'Admin Impact Weight Matrix'!AC$4:AC$253
),
'Dev Likert Scale Possibilities'!$D$2:$D$8,'Dev Likert Scale Possibilities'!$E$2:$E$8),0)</f>
        <v>0</v>
      </c>
      <c r="AE25" s="65">
        <f>IF(NOT($C25=0),_xlfn.XLOOKUP(
_xlfn.XLOOKUP(
$C25,'Admin Impact Weight Matrix'!$B$4:$B$253,'Admin Impact Weight Matrix'!AD$4:AD$253
),
'Dev Likert Scale Possibilities'!$D$2:$D$8,'Dev Likert Scale Possibilities'!$E$2:$E$8),0)</f>
        <v>0</v>
      </c>
      <c r="AF25" s="65">
        <f>IF(NOT($C25=0),_xlfn.XLOOKUP(
_xlfn.XLOOKUP(
$C25,'Admin Impact Weight Matrix'!$B$4:$B$253,'Admin Impact Weight Matrix'!AE$4:AE$253
),
'Dev Likert Scale Possibilities'!$D$2:$D$8,'Dev Likert Scale Possibilities'!$E$2:$E$8),0)</f>
        <v>0</v>
      </c>
      <c r="AG25" s="65">
        <f>IF(NOT($C25=0),_xlfn.XLOOKUP(
_xlfn.XLOOKUP(
$C25,'Admin Impact Weight Matrix'!$B$4:$B$253,'Admin Impact Weight Matrix'!AF$4:AF$253
),
'Dev Likert Scale Possibilities'!$D$2:$D$8,'Dev Likert Scale Possibilities'!$E$2:$E$8),0)</f>
        <v>0</v>
      </c>
      <c r="AH25" s="65">
        <f>IF(NOT($C25=0),_xlfn.XLOOKUP(
_xlfn.XLOOKUP(
$C25,'Admin Impact Weight Matrix'!$B$4:$B$253,'Admin Impact Weight Matrix'!AG$4:AG$253
),
'Dev Likert Scale Possibilities'!$D$2:$D$8,'Dev Likert Scale Possibilities'!$E$2:$E$8),0)</f>
        <v>0</v>
      </c>
      <c r="AI25" s="65">
        <f>IF(NOT($C25=0),_xlfn.XLOOKUP(
_xlfn.XLOOKUP(
$C25,'Admin Impact Weight Matrix'!$B$4:$B$253,'Admin Impact Weight Matrix'!AH$4:AH$253
),
'Dev Likert Scale Possibilities'!$D$2:$D$8,'Dev Likert Scale Possibilities'!$E$2:$E$8),0)</f>
        <v>0</v>
      </c>
      <c r="AJ25" s="65">
        <f>IF(NOT($C25=0),_xlfn.XLOOKUP(
_xlfn.XLOOKUP(
$C25,'Admin Impact Weight Matrix'!$B$4:$B$253,'Admin Impact Weight Matrix'!AI$4:AI$253
),
'Dev Likert Scale Possibilities'!$D$2:$D$8,'Dev Likert Scale Possibilities'!$E$2:$E$8),0)</f>
        <v>0</v>
      </c>
      <c r="AK25" s="65">
        <f>IF(NOT($C25=0),_xlfn.XLOOKUP(
_xlfn.XLOOKUP(
$C25,'Admin Impact Weight Matrix'!$B$4:$B$253,'Admin Impact Weight Matrix'!AJ$4:AJ$253
),
'Dev Likert Scale Possibilities'!$D$2:$D$8,'Dev Likert Scale Possibilities'!$E$2:$E$8),0)</f>
        <v>0</v>
      </c>
      <c r="AL25" s="65">
        <f>IF(NOT($C25=0),_xlfn.XLOOKUP(
_xlfn.XLOOKUP(
$C25,'Admin Impact Weight Matrix'!$B$4:$B$253,'Admin Impact Weight Matrix'!AK$4:AK$253
),
'Dev Likert Scale Possibilities'!$D$2:$D$8,'Dev Likert Scale Possibilities'!$E$2:$E$8),0)</f>
        <v>0</v>
      </c>
      <c r="AM25" s="65">
        <f>IF(NOT($C25=0),_xlfn.XLOOKUP(
_xlfn.XLOOKUP(
$C25,'Admin Impact Weight Matrix'!$B$4:$B$253,'Admin Impact Weight Matrix'!AL$4:AL$253
),
'Dev Likert Scale Possibilities'!$D$2:$D$8,'Dev Likert Scale Possibilities'!$E$2:$E$8),0)</f>
        <v>0</v>
      </c>
      <c r="AN25" s="65">
        <f>IF(NOT($C25=0),_xlfn.XLOOKUP(
_xlfn.XLOOKUP(
$C25,'Admin Impact Weight Matrix'!$B$4:$B$253,'Admin Impact Weight Matrix'!AM$4:AM$253
),
'Dev Likert Scale Possibilities'!$D$2:$D$8,'Dev Likert Scale Possibilities'!$E$2:$E$8),0)</f>
        <v>0</v>
      </c>
      <c r="AO25" s="65">
        <f>IF(NOT($C25=0),_xlfn.XLOOKUP(
_xlfn.XLOOKUP(
$C25,'Admin Impact Weight Matrix'!$B$4:$B$253,'Admin Impact Weight Matrix'!AN$4:AN$253
),
'Dev Likert Scale Possibilities'!$D$2:$D$8,'Dev Likert Scale Possibilities'!$E$2:$E$8),0)</f>
        <v>0</v>
      </c>
      <c r="AP25" s="65">
        <f>IF(NOT($C25=0),_xlfn.XLOOKUP(
_xlfn.XLOOKUP(
$C25,'Admin Impact Weight Matrix'!$B$4:$B$253,'Admin Impact Weight Matrix'!AO$4:AO$253
),
'Dev Likert Scale Possibilities'!$D$2:$D$8,'Dev Likert Scale Possibilities'!$E$2:$E$8),0)</f>
        <v>0</v>
      </c>
      <c r="AQ25" s="65">
        <f>IF(NOT($C25=0),_xlfn.XLOOKUP(
_xlfn.XLOOKUP(
$C25,'Admin Impact Weight Matrix'!$B$4:$B$253,'Admin Impact Weight Matrix'!AP$4:AP$253
),
'Dev Likert Scale Possibilities'!$D$2:$D$8,'Dev Likert Scale Possibilities'!$E$2:$E$8),0)</f>
        <v>0</v>
      </c>
    </row>
    <row r="26" spans="1:43" ht="15.6" thickTop="1" thickBot="1" x14ac:dyDescent="0.35">
      <c r="A26" s="24" t="str">
        <f>'User Interface'!A25</f>
        <v>Question_24</v>
      </c>
      <c r="B26" s="24" t="str">
        <f>'User Interface'!B25</f>
        <v>Question 24</v>
      </c>
      <c r="C26" s="24">
        <f>'User Interface'!C25</f>
        <v>0</v>
      </c>
      <c r="D26" s="65">
        <f>IF(NOT($C26=0),_xlfn.XLOOKUP(
_xlfn.XLOOKUP(
$C26,'Admin Impact Weight Matrix'!$B$4:$B$253,'Admin Impact Weight Matrix'!C$4:C$253
),
'Dev Likert Scale Possibilities'!$D$2:$D$8,'Dev Likert Scale Possibilities'!$E$2:$E$8),0)</f>
        <v>0</v>
      </c>
      <c r="E26" s="65">
        <f>IF(NOT($C26=0),_xlfn.XLOOKUP(
_xlfn.XLOOKUP(
$C26,'Admin Impact Weight Matrix'!$B$4:$B$253,'Admin Impact Weight Matrix'!D$4:D$253
),
'Dev Likert Scale Possibilities'!$D$2:$D$8,'Dev Likert Scale Possibilities'!$E$2:$E$8),0)</f>
        <v>0</v>
      </c>
      <c r="F26" s="65">
        <f>IF(NOT($C26=0),_xlfn.XLOOKUP(
_xlfn.XLOOKUP(
$C26,'Admin Impact Weight Matrix'!$B$4:$B$253,'Admin Impact Weight Matrix'!E$4:E$253
),
'Dev Likert Scale Possibilities'!$D$2:$D$8,'Dev Likert Scale Possibilities'!$E$2:$E$8),0)</f>
        <v>0</v>
      </c>
      <c r="G26" s="65">
        <f>IF(NOT($C26=0),_xlfn.XLOOKUP(
_xlfn.XLOOKUP(
$C26,'Admin Impact Weight Matrix'!$B$4:$B$253,'Admin Impact Weight Matrix'!F$4:F$253
),
'Dev Likert Scale Possibilities'!$D$2:$D$8,'Dev Likert Scale Possibilities'!$E$2:$E$8),0)</f>
        <v>0</v>
      </c>
      <c r="H26" s="65">
        <f>IF(NOT($C26=0),_xlfn.XLOOKUP(
_xlfn.XLOOKUP(
$C26,'Admin Impact Weight Matrix'!$B$4:$B$253,'Admin Impact Weight Matrix'!G$4:G$253
),
'Dev Likert Scale Possibilities'!$D$2:$D$8,'Dev Likert Scale Possibilities'!$E$2:$E$8),0)</f>
        <v>0</v>
      </c>
      <c r="I26" s="65">
        <f>IF(NOT($C26=0),_xlfn.XLOOKUP(
_xlfn.XLOOKUP(
$C26,'Admin Impact Weight Matrix'!$B$4:$B$253,'Admin Impact Weight Matrix'!H$4:H$253
),
'Dev Likert Scale Possibilities'!$D$2:$D$8,'Dev Likert Scale Possibilities'!$E$2:$E$8),0)</f>
        <v>0</v>
      </c>
      <c r="J26" s="65">
        <f>IF(NOT($C26=0),_xlfn.XLOOKUP(
_xlfn.XLOOKUP(
$C26,'Admin Impact Weight Matrix'!$B$4:$B$253,'Admin Impact Weight Matrix'!I$4:I$253
),
'Dev Likert Scale Possibilities'!$D$2:$D$8,'Dev Likert Scale Possibilities'!$E$2:$E$8),0)</f>
        <v>0</v>
      </c>
      <c r="K26" s="65">
        <f>IF(NOT($C26=0),_xlfn.XLOOKUP(
_xlfn.XLOOKUP(
$C26,'Admin Impact Weight Matrix'!$B$4:$B$253,'Admin Impact Weight Matrix'!J$4:J$253
),
'Dev Likert Scale Possibilities'!$D$2:$D$8,'Dev Likert Scale Possibilities'!$E$2:$E$8),0)</f>
        <v>0</v>
      </c>
      <c r="L26" s="65">
        <f>IF(NOT($C26=0),_xlfn.XLOOKUP(
_xlfn.XLOOKUP(
$C26,'Admin Impact Weight Matrix'!$B$4:$B$253,'Admin Impact Weight Matrix'!K$4:K$253
),
'Dev Likert Scale Possibilities'!$D$2:$D$8,'Dev Likert Scale Possibilities'!$E$2:$E$8),0)</f>
        <v>0</v>
      </c>
      <c r="M26" s="65">
        <f>IF(NOT($C26=0),_xlfn.XLOOKUP(
_xlfn.XLOOKUP(
$C26,'Admin Impact Weight Matrix'!$B$4:$B$253,'Admin Impact Weight Matrix'!L$4:L$253
),
'Dev Likert Scale Possibilities'!$D$2:$D$8,'Dev Likert Scale Possibilities'!$E$2:$E$8),0)</f>
        <v>0</v>
      </c>
      <c r="N26" s="65">
        <f>IF(NOT($C26=0),_xlfn.XLOOKUP(
_xlfn.XLOOKUP(
$C26,'Admin Impact Weight Matrix'!$B$4:$B$253,'Admin Impact Weight Matrix'!M$4:M$253
),
'Dev Likert Scale Possibilities'!$D$2:$D$8,'Dev Likert Scale Possibilities'!$E$2:$E$8),0)</f>
        <v>0</v>
      </c>
      <c r="O26" s="65">
        <f>IF(NOT($C26=0),_xlfn.XLOOKUP(
_xlfn.XLOOKUP(
$C26,'Admin Impact Weight Matrix'!$B$4:$B$253,'Admin Impact Weight Matrix'!N$4:N$253
),
'Dev Likert Scale Possibilities'!$D$2:$D$8,'Dev Likert Scale Possibilities'!$E$2:$E$8),0)</f>
        <v>0</v>
      </c>
      <c r="P26" s="65">
        <f>IF(NOT($C26=0),_xlfn.XLOOKUP(
_xlfn.XLOOKUP(
$C26,'Admin Impact Weight Matrix'!$B$4:$B$253,'Admin Impact Weight Matrix'!O$4:O$253
),
'Dev Likert Scale Possibilities'!$D$2:$D$8,'Dev Likert Scale Possibilities'!$E$2:$E$8),0)</f>
        <v>0</v>
      </c>
      <c r="Q26" s="65">
        <f>IF(NOT($C26=0),_xlfn.XLOOKUP(
_xlfn.XLOOKUP(
$C26,'Admin Impact Weight Matrix'!$B$4:$B$253,'Admin Impact Weight Matrix'!P$4:P$253
),
'Dev Likert Scale Possibilities'!$D$2:$D$8,'Dev Likert Scale Possibilities'!$E$2:$E$8),0)</f>
        <v>0</v>
      </c>
      <c r="R26" s="65">
        <f>IF(NOT($C26=0),_xlfn.XLOOKUP(
_xlfn.XLOOKUP(
$C26,'Admin Impact Weight Matrix'!$B$4:$B$253,'Admin Impact Weight Matrix'!Q$4:Q$253
),
'Dev Likert Scale Possibilities'!$D$2:$D$8,'Dev Likert Scale Possibilities'!$E$2:$E$8),0)</f>
        <v>0</v>
      </c>
      <c r="S26" s="65">
        <f>IF(NOT($C26=0),_xlfn.XLOOKUP(
_xlfn.XLOOKUP(
$C26,'Admin Impact Weight Matrix'!$B$4:$B$253,'Admin Impact Weight Matrix'!R$4:R$253
),
'Dev Likert Scale Possibilities'!$D$2:$D$8,'Dev Likert Scale Possibilities'!$E$2:$E$8),0)</f>
        <v>0</v>
      </c>
      <c r="T26" s="65">
        <f>IF(NOT($C26=0),_xlfn.XLOOKUP(
_xlfn.XLOOKUP(
$C26,'Admin Impact Weight Matrix'!$B$4:$B$253,'Admin Impact Weight Matrix'!S$4:S$253
),
'Dev Likert Scale Possibilities'!$D$2:$D$8,'Dev Likert Scale Possibilities'!$E$2:$E$8),0)</f>
        <v>0</v>
      </c>
      <c r="U26" s="65">
        <f>IF(NOT($C26=0),_xlfn.XLOOKUP(
_xlfn.XLOOKUP(
$C26,'Admin Impact Weight Matrix'!$B$4:$B$253,'Admin Impact Weight Matrix'!T$4:T$253
),
'Dev Likert Scale Possibilities'!$D$2:$D$8,'Dev Likert Scale Possibilities'!$E$2:$E$8),0)</f>
        <v>0</v>
      </c>
      <c r="V26" s="65">
        <f>IF(NOT($C26=0),_xlfn.XLOOKUP(
_xlfn.XLOOKUP(
$C26,'Admin Impact Weight Matrix'!$B$4:$B$253,'Admin Impact Weight Matrix'!U$4:U$253
),
'Dev Likert Scale Possibilities'!$D$2:$D$8,'Dev Likert Scale Possibilities'!$E$2:$E$8),0)</f>
        <v>0</v>
      </c>
      <c r="W26" s="65">
        <f>IF(NOT($C26=0),_xlfn.XLOOKUP(
_xlfn.XLOOKUP(
$C26,'Admin Impact Weight Matrix'!$B$4:$B$253,'Admin Impact Weight Matrix'!V$4:V$253
),
'Dev Likert Scale Possibilities'!$D$2:$D$8,'Dev Likert Scale Possibilities'!$E$2:$E$8),0)</f>
        <v>0</v>
      </c>
      <c r="X26" s="65">
        <f>IF(NOT($C26=0),_xlfn.XLOOKUP(
_xlfn.XLOOKUP(
$C26,'Admin Impact Weight Matrix'!$B$4:$B$253,'Admin Impact Weight Matrix'!W$4:W$253
),
'Dev Likert Scale Possibilities'!$D$2:$D$8,'Dev Likert Scale Possibilities'!$E$2:$E$8),0)</f>
        <v>0</v>
      </c>
      <c r="Y26" s="65">
        <f>IF(NOT($C26=0),_xlfn.XLOOKUP(
_xlfn.XLOOKUP(
$C26,'Admin Impact Weight Matrix'!$B$4:$B$253,'Admin Impact Weight Matrix'!X$4:X$253
),
'Dev Likert Scale Possibilities'!$D$2:$D$8,'Dev Likert Scale Possibilities'!$E$2:$E$8),0)</f>
        <v>0</v>
      </c>
      <c r="Z26" s="65">
        <f>IF(NOT($C26=0),_xlfn.XLOOKUP(
_xlfn.XLOOKUP(
$C26,'Admin Impact Weight Matrix'!$B$4:$B$253,'Admin Impact Weight Matrix'!Y$4:Y$253
),
'Dev Likert Scale Possibilities'!$D$2:$D$8,'Dev Likert Scale Possibilities'!$E$2:$E$8),0)</f>
        <v>0</v>
      </c>
      <c r="AA26" s="65">
        <f>IF(NOT($C26=0),_xlfn.XLOOKUP(
_xlfn.XLOOKUP(
$C26,'Admin Impact Weight Matrix'!$B$4:$B$253,'Admin Impact Weight Matrix'!Z$4:Z$253
),
'Dev Likert Scale Possibilities'!$D$2:$D$8,'Dev Likert Scale Possibilities'!$E$2:$E$8),0)</f>
        <v>0</v>
      </c>
      <c r="AB26" s="65">
        <f>IF(NOT($C26=0),_xlfn.XLOOKUP(
_xlfn.XLOOKUP(
$C26,'Admin Impact Weight Matrix'!$B$4:$B$253,'Admin Impact Weight Matrix'!AA$4:AA$253
),
'Dev Likert Scale Possibilities'!$D$2:$D$8,'Dev Likert Scale Possibilities'!$E$2:$E$8),0)</f>
        <v>0</v>
      </c>
      <c r="AC26" s="65">
        <f>IF(NOT($C26=0),_xlfn.XLOOKUP(
_xlfn.XLOOKUP(
$C26,'Admin Impact Weight Matrix'!$B$4:$B$253,'Admin Impact Weight Matrix'!AB$4:AB$253
),
'Dev Likert Scale Possibilities'!$D$2:$D$8,'Dev Likert Scale Possibilities'!$E$2:$E$8),0)</f>
        <v>0</v>
      </c>
      <c r="AD26" s="65">
        <f>IF(NOT($C26=0),_xlfn.XLOOKUP(
_xlfn.XLOOKUP(
$C26,'Admin Impact Weight Matrix'!$B$4:$B$253,'Admin Impact Weight Matrix'!AC$4:AC$253
),
'Dev Likert Scale Possibilities'!$D$2:$D$8,'Dev Likert Scale Possibilities'!$E$2:$E$8),0)</f>
        <v>0</v>
      </c>
      <c r="AE26" s="65">
        <f>IF(NOT($C26=0),_xlfn.XLOOKUP(
_xlfn.XLOOKUP(
$C26,'Admin Impact Weight Matrix'!$B$4:$B$253,'Admin Impact Weight Matrix'!AD$4:AD$253
),
'Dev Likert Scale Possibilities'!$D$2:$D$8,'Dev Likert Scale Possibilities'!$E$2:$E$8),0)</f>
        <v>0</v>
      </c>
      <c r="AF26" s="65">
        <f>IF(NOT($C26=0),_xlfn.XLOOKUP(
_xlfn.XLOOKUP(
$C26,'Admin Impact Weight Matrix'!$B$4:$B$253,'Admin Impact Weight Matrix'!AE$4:AE$253
),
'Dev Likert Scale Possibilities'!$D$2:$D$8,'Dev Likert Scale Possibilities'!$E$2:$E$8),0)</f>
        <v>0</v>
      </c>
      <c r="AG26" s="65">
        <f>IF(NOT($C26=0),_xlfn.XLOOKUP(
_xlfn.XLOOKUP(
$C26,'Admin Impact Weight Matrix'!$B$4:$B$253,'Admin Impact Weight Matrix'!AF$4:AF$253
),
'Dev Likert Scale Possibilities'!$D$2:$D$8,'Dev Likert Scale Possibilities'!$E$2:$E$8),0)</f>
        <v>0</v>
      </c>
      <c r="AH26" s="65">
        <f>IF(NOT($C26=0),_xlfn.XLOOKUP(
_xlfn.XLOOKUP(
$C26,'Admin Impact Weight Matrix'!$B$4:$B$253,'Admin Impact Weight Matrix'!AG$4:AG$253
),
'Dev Likert Scale Possibilities'!$D$2:$D$8,'Dev Likert Scale Possibilities'!$E$2:$E$8),0)</f>
        <v>0</v>
      </c>
      <c r="AI26" s="65">
        <f>IF(NOT($C26=0),_xlfn.XLOOKUP(
_xlfn.XLOOKUP(
$C26,'Admin Impact Weight Matrix'!$B$4:$B$253,'Admin Impact Weight Matrix'!AH$4:AH$253
),
'Dev Likert Scale Possibilities'!$D$2:$D$8,'Dev Likert Scale Possibilities'!$E$2:$E$8),0)</f>
        <v>0</v>
      </c>
      <c r="AJ26" s="65">
        <f>IF(NOT($C26=0),_xlfn.XLOOKUP(
_xlfn.XLOOKUP(
$C26,'Admin Impact Weight Matrix'!$B$4:$B$253,'Admin Impact Weight Matrix'!AI$4:AI$253
),
'Dev Likert Scale Possibilities'!$D$2:$D$8,'Dev Likert Scale Possibilities'!$E$2:$E$8),0)</f>
        <v>0</v>
      </c>
      <c r="AK26" s="65">
        <f>IF(NOT($C26=0),_xlfn.XLOOKUP(
_xlfn.XLOOKUP(
$C26,'Admin Impact Weight Matrix'!$B$4:$B$253,'Admin Impact Weight Matrix'!AJ$4:AJ$253
),
'Dev Likert Scale Possibilities'!$D$2:$D$8,'Dev Likert Scale Possibilities'!$E$2:$E$8),0)</f>
        <v>0</v>
      </c>
      <c r="AL26" s="65">
        <f>IF(NOT($C26=0),_xlfn.XLOOKUP(
_xlfn.XLOOKUP(
$C26,'Admin Impact Weight Matrix'!$B$4:$B$253,'Admin Impact Weight Matrix'!AK$4:AK$253
),
'Dev Likert Scale Possibilities'!$D$2:$D$8,'Dev Likert Scale Possibilities'!$E$2:$E$8),0)</f>
        <v>0</v>
      </c>
      <c r="AM26" s="65">
        <f>IF(NOT($C26=0),_xlfn.XLOOKUP(
_xlfn.XLOOKUP(
$C26,'Admin Impact Weight Matrix'!$B$4:$B$253,'Admin Impact Weight Matrix'!AL$4:AL$253
),
'Dev Likert Scale Possibilities'!$D$2:$D$8,'Dev Likert Scale Possibilities'!$E$2:$E$8),0)</f>
        <v>0</v>
      </c>
      <c r="AN26" s="65">
        <f>IF(NOT($C26=0),_xlfn.XLOOKUP(
_xlfn.XLOOKUP(
$C26,'Admin Impact Weight Matrix'!$B$4:$B$253,'Admin Impact Weight Matrix'!AM$4:AM$253
),
'Dev Likert Scale Possibilities'!$D$2:$D$8,'Dev Likert Scale Possibilities'!$E$2:$E$8),0)</f>
        <v>0</v>
      </c>
      <c r="AO26" s="65">
        <f>IF(NOT($C26=0),_xlfn.XLOOKUP(
_xlfn.XLOOKUP(
$C26,'Admin Impact Weight Matrix'!$B$4:$B$253,'Admin Impact Weight Matrix'!AN$4:AN$253
),
'Dev Likert Scale Possibilities'!$D$2:$D$8,'Dev Likert Scale Possibilities'!$E$2:$E$8),0)</f>
        <v>0</v>
      </c>
      <c r="AP26" s="65">
        <f>IF(NOT($C26=0),_xlfn.XLOOKUP(
_xlfn.XLOOKUP(
$C26,'Admin Impact Weight Matrix'!$B$4:$B$253,'Admin Impact Weight Matrix'!AO$4:AO$253
),
'Dev Likert Scale Possibilities'!$D$2:$D$8,'Dev Likert Scale Possibilities'!$E$2:$E$8),0)</f>
        <v>0</v>
      </c>
      <c r="AQ26" s="65">
        <f>IF(NOT($C26=0),_xlfn.XLOOKUP(
_xlfn.XLOOKUP(
$C26,'Admin Impact Weight Matrix'!$B$4:$B$253,'Admin Impact Weight Matrix'!AP$4:AP$253
),
'Dev Likert Scale Possibilities'!$D$2:$D$8,'Dev Likert Scale Possibilities'!$E$2:$E$8),0)</f>
        <v>0</v>
      </c>
    </row>
    <row r="27" spans="1:43" ht="15.6" thickTop="1" thickBot="1" x14ac:dyDescent="0.35">
      <c r="A27" s="24" t="str">
        <f>'User Interface'!A26</f>
        <v>Question_25</v>
      </c>
      <c r="B27" s="24" t="str">
        <f>'User Interface'!B26</f>
        <v>Question 25</v>
      </c>
      <c r="C27" s="24">
        <f>'User Interface'!C26</f>
        <v>0</v>
      </c>
      <c r="D27" s="65">
        <f>IF(NOT($C27=0),_xlfn.XLOOKUP(
_xlfn.XLOOKUP(
$C27,'Admin Impact Weight Matrix'!$B$4:$B$253,'Admin Impact Weight Matrix'!C$4:C$253
),
'Dev Likert Scale Possibilities'!$D$2:$D$8,'Dev Likert Scale Possibilities'!$E$2:$E$8),0)</f>
        <v>0</v>
      </c>
      <c r="E27" s="65">
        <f>IF(NOT($C27=0),_xlfn.XLOOKUP(
_xlfn.XLOOKUP(
$C27,'Admin Impact Weight Matrix'!$B$4:$B$253,'Admin Impact Weight Matrix'!D$4:D$253
),
'Dev Likert Scale Possibilities'!$D$2:$D$8,'Dev Likert Scale Possibilities'!$E$2:$E$8),0)</f>
        <v>0</v>
      </c>
      <c r="F27" s="65">
        <f>IF(NOT($C27=0),_xlfn.XLOOKUP(
_xlfn.XLOOKUP(
$C27,'Admin Impact Weight Matrix'!$B$4:$B$253,'Admin Impact Weight Matrix'!E$4:E$253
),
'Dev Likert Scale Possibilities'!$D$2:$D$8,'Dev Likert Scale Possibilities'!$E$2:$E$8),0)</f>
        <v>0</v>
      </c>
      <c r="G27" s="65">
        <f>IF(NOT($C27=0),_xlfn.XLOOKUP(
_xlfn.XLOOKUP(
$C27,'Admin Impact Weight Matrix'!$B$4:$B$253,'Admin Impact Weight Matrix'!F$4:F$253
),
'Dev Likert Scale Possibilities'!$D$2:$D$8,'Dev Likert Scale Possibilities'!$E$2:$E$8),0)</f>
        <v>0</v>
      </c>
      <c r="H27" s="65">
        <f>IF(NOT($C27=0),_xlfn.XLOOKUP(
_xlfn.XLOOKUP(
$C27,'Admin Impact Weight Matrix'!$B$4:$B$253,'Admin Impact Weight Matrix'!G$4:G$253
),
'Dev Likert Scale Possibilities'!$D$2:$D$8,'Dev Likert Scale Possibilities'!$E$2:$E$8),0)</f>
        <v>0</v>
      </c>
      <c r="I27" s="65">
        <f>IF(NOT($C27=0),_xlfn.XLOOKUP(
_xlfn.XLOOKUP(
$C27,'Admin Impact Weight Matrix'!$B$4:$B$253,'Admin Impact Weight Matrix'!H$4:H$253
),
'Dev Likert Scale Possibilities'!$D$2:$D$8,'Dev Likert Scale Possibilities'!$E$2:$E$8),0)</f>
        <v>0</v>
      </c>
      <c r="J27" s="65">
        <f>IF(NOT($C27=0),_xlfn.XLOOKUP(
_xlfn.XLOOKUP(
$C27,'Admin Impact Weight Matrix'!$B$4:$B$253,'Admin Impact Weight Matrix'!I$4:I$253
),
'Dev Likert Scale Possibilities'!$D$2:$D$8,'Dev Likert Scale Possibilities'!$E$2:$E$8),0)</f>
        <v>0</v>
      </c>
      <c r="K27" s="65">
        <f>IF(NOT($C27=0),_xlfn.XLOOKUP(
_xlfn.XLOOKUP(
$C27,'Admin Impact Weight Matrix'!$B$4:$B$253,'Admin Impact Weight Matrix'!J$4:J$253
),
'Dev Likert Scale Possibilities'!$D$2:$D$8,'Dev Likert Scale Possibilities'!$E$2:$E$8),0)</f>
        <v>0</v>
      </c>
      <c r="L27" s="65">
        <f>IF(NOT($C27=0),_xlfn.XLOOKUP(
_xlfn.XLOOKUP(
$C27,'Admin Impact Weight Matrix'!$B$4:$B$253,'Admin Impact Weight Matrix'!K$4:K$253
),
'Dev Likert Scale Possibilities'!$D$2:$D$8,'Dev Likert Scale Possibilities'!$E$2:$E$8),0)</f>
        <v>0</v>
      </c>
      <c r="M27" s="65">
        <f>IF(NOT($C27=0),_xlfn.XLOOKUP(
_xlfn.XLOOKUP(
$C27,'Admin Impact Weight Matrix'!$B$4:$B$253,'Admin Impact Weight Matrix'!L$4:L$253
),
'Dev Likert Scale Possibilities'!$D$2:$D$8,'Dev Likert Scale Possibilities'!$E$2:$E$8),0)</f>
        <v>0</v>
      </c>
      <c r="N27" s="65">
        <f>IF(NOT($C27=0),_xlfn.XLOOKUP(
_xlfn.XLOOKUP(
$C27,'Admin Impact Weight Matrix'!$B$4:$B$253,'Admin Impact Weight Matrix'!M$4:M$253
),
'Dev Likert Scale Possibilities'!$D$2:$D$8,'Dev Likert Scale Possibilities'!$E$2:$E$8),0)</f>
        <v>0</v>
      </c>
      <c r="O27" s="65">
        <f>IF(NOT($C27=0),_xlfn.XLOOKUP(
_xlfn.XLOOKUP(
$C27,'Admin Impact Weight Matrix'!$B$4:$B$253,'Admin Impact Weight Matrix'!N$4:N$253
),
'Dev Likert Scale Possibilities'!$D$2:$D$8,'Dev Likert Scale Possibilities'!$E$2:$E$8),0)</f>
        <v>0</v>
      </c>
      <c r="P27" s="65">
        <f>IF(NOT($C27=0),_xlfn.XLOOKUP(
_xlfn.XLOOKUP(
$C27,'Admin Impact Weight Matrix'!$B$4:$B$253,'Admin Impact Weight Matrix'!O$4:O$253
),
'Dev Likert Scale Possibilities'!$D$2:$D$8,'Dev Likert Scale Possibilities'!$E$2:$E$8),0)</f>
        <v>0</v>
      </c>
      <c r="Q27" s="65">
        <f>IF(NOT($C27=0),_xlfn.XLOOKUP(
_xlfn.XLOOKUP(
$C27,'Admin Impact Weight Matrix'!$B$4:$B$253,'Admin Impact Weight Matrix'!P$4:P$253
),
'Dev Likert Scale Possibilities'!$D$2:$D$8,'Dev Likert Scale Possibilities'!$E$2:$E$8),0)</f>
        <v>0</v>
      </c>
      <c r="R27" s="65">
        <f>IF(NOT($C27=0),_xlfn.XLOOKUP(
_xlfn.XLOOKUP(
$C27,'Admin Impact Weight Matrix'!$B$4:$B$253,'Admin Impact Weight Matrix'!Q$4:Q$253
),
'Dev Likert Scale Possibilities'!$D$2:$D$8,'Dev Likert Scale Possibilities'!$E$2:$E$8),0)</f>
        <v>0</v>
      </c>
      <c r="S27" s="65">
        <f>IF(NOT($C27=0),_xlfn.XLOOKUP(
_xlfn.XLOOKUP(
$C27,'Admin Impact Weight Matrix'!$B$4:$B$253,'Admin Impact Weight Matrix'!R$4:R$253
),
'Dev Likert Scale Possibilities'!$D$2:$D$8,'Dev Likert Scale Possibilities'!$E$2:$E$8),0)</f>
        <v>0</v>
      </c>
      <c r="T27" s="65">
        <f>IF(NOT($C27=0),_xlfn.XLOOKUP(
_xlfn.XLOOKUP(
$C27,'Admin Impact Weight Matrix'!$B$4:$B$253,'Admin Impact Weight Matrix'!S$4:S$253
),
'Dev Likert Scale Possibilities'!$D$2:$D$8,'Dev Likert Scale Possibilities'!$E$2:$E$8),0)</f>
        <v>0</v>
      </c>
      <c r="U27" s="65">
        <f>IF(NOT($C27=0),_xlfn.XLOOKUP(
_xlfn.XLOOKUP(
$C27,'Admin Impact Weight Matrix'!$B$4:$B$253,'Admin Impact Weight Matrix'!T$4:T$253
),
'Dev Likert Scale Possibilities'!$D$2:$D$8,'Dev Likert Scale Possibilities'!$E$2:$E$8),0)</f>
        <v>0</v>
      </c>
      <c r="V27" s="65">
        <f>IF(NOT($C27=0),_xlfn.XLOOKUP(
_xlfn.XLOOKUP(
$C27,'Admin Impact Weight Matrix'!$B$4:$B$253,'Admin Impact Weight Matrix'!U$4:U$253
),
'Dev Likert Scale Possibilities'!$D$2:$D$8,'Dev Likert Scale Possibilities'!$E$2:$E$8),0)</f>
        <v>0</v>
      </c>
      <c r="W27" s="65">
        <f>IF(NOT($C27=0),_xlfn.XLOOKUP(
_xlfn.XLOOKUP(
$C27,'Admin Impact Weight Matrix'!$B$4:$B$253,'Admin Impact Weight Matrix'!V$4:V$253
),
'Dev Likert Scale Possibilities'!$D$2:$D$8,'Dev Likert Scale Possibilities'!$E$2:$E$8),0)</f>
        <v>0</v>
      </c>
      <c r="X27" s="65">
        <f>IF(NOT($C27=0),_xlfn.XLOOKUP(
_xlfn.XLOOKUP(
$C27,'Admin Impact Weight Matrix'!$B$4:$B$253,'Admin Impact Weight Matrix'!W$4:W$253
),
'Dev Likert Scale Possibilities'!$D$2:$D$8,'Dev Likert Scale Possibilities'!$E$2:$E$8),0)</f>
        <v>0</v>
      </c>
      <c r="Y27" s="65">
        <f>IF(NOT($C27=0),_xlfn.XLOOKUP(
_xlfn.XLOOKUP(
$C27,'Admin Impact Weight Matrix'!$B$4:$B$253,'Admin Impact Weight Matrix'!X$4:X$253
),
'Dev Likert Scale Possibilities'!$D$2:$D$8,'Dev Likert Scale Possibilities'!$E$2:$E$8),0)</f>
        <v>0</v>
      </c>
      <c r="Z27" s="65">
        <f>IF(NOT($C27=0),_xlfn.XLOOKUP(
_xlfn.XLOOKUP(
$C27,'Admin Impact Weight Matrix'!$B$4:$B$253,'Admin Impact Weight Matrix'!Y$4:Y$253
),
'Dev Likert Scale Possibilities'!$D$2:$D$8,'Dev Likert Scale Possibilities'!$E$2:$E$8),0)</f>
        <v>0</v>
      </c>
      <c r="AA27" s="65">
        <f>IF(NOT($C27=0),_xlfn.XLOOKUP(
_xlfn.XLOOKUP(
$C27,'Admin Impact Weight Matrix'!$B$4:$B$253,'Admin Impact Weight Matrix'!Z$4:Z$253
),
'Dev Likert Scale Possibilities'!$D$2:$D$8,'Dev Likert Scale Possibilities'!$E$2:$E$8),0)</f>
        <v>0</v>
      </c>
      <c r="AB27" s="65">
        <f>IF(NOT($C27=0),_xlfn.XLOOKUP(
_xlfn.XLOOKUP(
$C27,'Admin Impact Weight Matrix'!$B$4:$B$253,'Admin Impact Weight Matrix'!AA$4:AA$253
),
'Dev Likert Scale Possibilities'!$D$2:$D$8,'Dev Likert Scale Possibilities'!$E$2:$E$8),0)</f>
        <v>0</v>
      </c>
      <c r="AC27" s="65">
        <f>IF(NOT($C27=0),_xlfn.XLOOKUP(
_xlfn.XLOOKUP(
$C27,'Admin Impact Weight Matrix'!$B$4:$B$253,'Admin Impact Weight Matrix'!AB$4:AB$253
),
'Dev Likert Scale Possibilities'!$D$2:$D$8,'Dev Likert Scale Possibilities'!$E$2:$E$8),0)</f>
        <v>0</v>
      </c>
      <c r="AD27" s="65">
        <f>IF(NOT($C27=0),_xlfn.XLOOKUP(
_xlfn.XLOOKUP(
$C27,'Admin Impact Weight Matrix'!$B$4:$B$253,'Admin Impact Weight Matrix'!AC$4:AC$253
),
'Dev Likert Scale Possibilities'!$D$2:$D$8,'Dev Likert Scale Possibilities'!$E$2:$E$8),0)</f>
        <v>0</v>
      </c>
      <c r="AE27" s="65">
        <f>IF(NOT($C27=0),_xlfn.XLOOKUP(
_xlfn.XLOOKUP(
$C27,'Admin Impact Weight Matrix'!$B$4:$B$253,'Admin Impact Weight Matrix'!AD$4:AD$253
),
'Dev Likert Scale Possibilities'!$D$2:$D$8,'Dev Likert Scale Possibilities'!$E$2:$E$8),0)</f>
        <v>0</v>
      </c>
      <c r="AF27" s="65">
        <f>IF(NOT($C27=0),_xlfn.XLOOKUP(
_xlfn.XLOOKUP(
$C27,'Admin Impact Weight Matrix'!$B$4:$B$253,'Admin Impact Weight Matrix'!AE$4:AE$253
),
'Dev Likert Scale Possibilities'!$D$2:$D$8,'Dev Likert Scale Possibilities'!$E$2:$E$8),0)</f>
        <v>0</v>
      </c>
      <c r="AG27" s="65">
        <f>IF(NOT($C27=0),_xlfn.XLOOKUP(
_xlfn.XLOOKUP(
$C27,'Admin Impact Weight Matrix'!$B$4:$B$253,'Admin Impact Weight Matrix'!AF$4:AF$253
),
'Dev Likert Scale Possibilities'!$D$2:$D$8,'Dev Likert Scale Possibilities'!$E$2:$E$8),0)</f>
        <v>0</v>
      </c>
      <c r="AH27" s="65">
        <f>IF(NOT($C27=0),_xlfn.XLOOKUP(
_xlfn.XLOOKUP(
$C27,'Admin Impact Weight Matrix'!$B$4:$B$253,'Admin Impact Weight Matrix'!AG$4:AG$253
),
'Dev Likert Scale Possibilities'!$D$2:$D$8,'Dev Likert Scale Possibilities'!$E$2:$E$8),0)</f>
        <v>0</v>
      </c>
      <c r="AI27" s="65">
        <f>IF(NOT($C27=0),_xlfn.XLOOKUP(
_xlfn.XLOOKUP(
$C27,'Admin Impact Weight Matrix'!$B$4:$B$253,'Admin Impact Weight Matrix'!AH$4:AH$253
),
'Dev Likert Scale Possibilities'!$D$2:$D$8,'Dev Likert Scale Possibilities'!$E$2:$E$8),0)</f>
        <v>0</v>
      </c>
      <c r="AJ27" s="65">
        <f>IF(NOT($C27=0),_xlfn.XLOOKUP(
_xlfn.XLOOKUP(
$C27,'Admin Impact Weight Matrix'!$B$4:$B$253,'Admin Impact Weight Matrix'!AI$4:AI$253
),
'Dev Likert Scale Possibilities'!$D$2:$D$8,'Dev Likert Scale Possibilities'!$E$2:$E$8),0)</f>
        <v>0</v>
      </c>
      <c r="AK27" s="65">
        <f>IF(NOT($C27=0),_xlfn.XLOOKUP(
_xlfn.XLOOKUP(
$C27,'Admin Impact Weight Matrix'!$B$4:$B$253,'Admin Impact Weight Matrix'!AJ$4:AJ$253
),
'Dev Likert Scale Possibilities'!$D$2:$D$8,'Dev Likert Scale Possibilities'!$E$2:$E$8),0)</f>
        <v>0</v>
      </c>
      <c r="AL27" s="65">
        <f>IF(NOT($C27=0),_xlfn.XLOOKUP(
_xlfn.XLOOKUP(
$C27,'Admin Impact Weight Matrix'!$B$4:$B$253,'Admin Impact Weight Matrix'!AK$4:AK$253
),
'Dev Likert Scale Possibilities'!$D$2:$D$8,'Dev Likert Scale Possibilities'!$E$2:$E$8),0)</f>
        <v>0</v>
      </c>
      <c r="AM27" s="65">
        <f>IF(NOT($C27=0),_xlfn.XLOOKUP(
_xlfn.XLOOKUP(
$C27,'Admin Impact Weight Matrix'!$B$4:$B$253,'Admin Impact Weight Matrix'!AL$4:AL$253
),
'Dev Likert Scale Possibilities'!$D$2:$D$8,'Dev Likert Scale Possibilities'!$E$2:$E$8),0)</f>
        <v>0</v>
      </c>
      <c r="AN27" s="65">
        <f>IF(NOT($C27=0),_xlfn.XLOOKUP(
_xlfn.XLOOKUP(
$C27,'Admin Impact Weight Matrix'!$B$4:$B$253,'Admin Impact Weight Matrix'!AM$4:AM$253
),
'Dev Likert Scale Possibilities'!$D$2:$D$8,'Dev Likert Scale Possibilities'!$E$2:$E$8),0)</f>
        <v>0</v>
      </c>
      <c r="AO27" s="65">
        <f>IF(NOT($C27=0),_xlfn.XLOOKUP(
_xlfn.XLOOKUP(
$C27,'Admin Impact Weight Matrix'!$B$4:$B$253,'Admin Impact Weight Matrix'!AN$4:AN$253
),
'Dev Likert Scale Possibilities'!$D$2:$D$8,'Dev Likert Scale Possibilities'!$E$2:$E$8),0)</f>
        <v>0</v>
      </c>
      <c r="AP27" s="65">
        <f>IF(NOT($C27=0),_xlfn.XLOOKUP(
_xlfn.XLOOKUP(
$C27,'Admin Impact Weight Matrix'!$B$4:$B$253,'Admin Impact Weight Matrix'!AO$4:AO$253
),
'Dev Likert Scale Possibilities'!$D$2:$D$8,'Dev Likert Scale Possibilities'!$E$2:$E$8),0)</f>
        <v>0</v>
      </c>
      <c r="AQ27" s="65">
        <f>IF(NOT($C27=0),_xlfn.XLOOKUP(
_xlfn.XLOOKUP(
$C27,'Admin Impact Weight Matrix'!$B$4:$B$253,'Admin Impact Weight Matrix'!AP$4:AP$253
),
'Dev Likert Scale Possibilities'!$D$2:$D$8,'Dev Likert Scale Possibilities'!$E$2:$E$8),0)</f>
        <v>0</v>
      </c>
    </row>
    <row r="28" spans="1:43" ht="15.6" thickTop="1" thickBot="1" x14ac:dyDescent="0.35">
      <c r="A28" s="24" t="str">
        <f>'User Interface'!A27</f>
        <v>Question_26</v>
      </c>
      <c r="B28" s="24" t="str">
        <f>'User Interface'!B27</f>
        <v>Question 26</v>
      </c>
      <c r="C28" s="24">
        <f>'User Interface'!C27</f>
        <v>0</v>
      </c>
      <c r="D28" s="65">
        <f>IF(NOT($C28=0),_xlfn.XLOOKUP(
_xlfn.XLOOKUP(
$C28,'Admin Impact Weight Matrix'!$B$4:$B$253,'Admin Impact Weight Matrix'!C$4:C$253
),
'Dev Likert Scale Possibilities'!$D$2:$D$8,'Dev Likert Scale Possibilities'!$E$2:$E$8),0)</f>
        <v>0</v>
      </c>
      <c r="E28" s="65">
        <f>IF(NOT($C28=0),_xlfn.XLOOKUP(
_xlfn.XLOOKUP(
$C28,'Admin Impact Weight Matrix'!$B$4:$B$253,'Admin Impact Weight Matrix'!D$4:D$253
),
'Dev Likert Scale Possibilities'!$D$2:$D$8,'Dev Likert Scale Possibilities'!$E$2:$E$8),0)</f>
        <v>0</v>
      </c>
      <c r="F28" s="65">
        <f>IF(NOT($C28=0),_xlfn.XLOOKUP(
_xlfn.XLOOKUP(
$C28,'Admin Impact Weight Matrix'!$B$4:$B$253,'Admin Impact Weight Matrix'!E$4:E$253
),
'Dev Likert Scale Possibilities'!$D$2:$D$8,'Dev Likert Scale Possibilities'!$E$2:$E$8),0)</f>
        <v>0</v>
      </c>
      <c r="G28" s="65">
        <f>IF(NOT($C28=0),_xlfn.XLOOKUP(
_xlfn.XLOOKUP(
$C28,'Admin Impact Weight Matrix'!$B$4:$B$253,'Admin Impact Weight Matrix'!F$4:F$253
),
'Dev Likert Scale Possibilities'!$D$2:$D$8,'Dev Likert Scale Possibilities'!$E$2:$E$8),0)</f>
        <v>0</v>
      </c>
      <c r="H28" s="65">
        <f>IF(NOT($C28=0),_xlfn.XLOOKUP(
_xlfn.XLOOKUP(
$C28,'Admin Impact Weight Matrix'!$B$4:$B$253,'Admin Impact Weight Matrix'!G$4:G$253
),
'Dev Likert Scale Possibilities'!$D$2:$D$8,'Dev Likert Scale Possibilities'!$E$2:$E$8),0)</f>
        <v>0</v>
      </c>
      <c r="I28" s="65">
        <f>IF(NOT($C28=0),_xlfn.XLOOKUP(
_xlfn.XLOOKUP(
$C28,'Admin Impact Weight Matrix'!$B$4:$B$253,'Admin Impact Weight Matrix'!H$4:H$253
),
'Dev Likert Scale Possibilities'!$D$2:$D$8,'Dev Likert Scale Possibilities'!$E$2:$E$8),0)</f>
        <v>0</v>
      </c>
      <c r="J28" s="65">
        <f>IF(NOT($C28=0),_xlfn.XLOOKUP(
_xlfn.XLOOKUP(
$C28,'Admin Impact Weight Matrix'!$B$4:$B$253,'Admin Impact Weight Matrix'!I$4:I$253
),
'Dev Likert Scale Possibilities'!$D$2:$D$8,'Dev Likert Scale Possibilities'!$E$2:$E$8),0)</f>
        <v>0</v>
      </c>
      <c r="K28" s="65">
        <f>IF(NOT($C28=0),_xlfn.XLOOKUP(
_xlfn.XLOOKUP(
$C28,'Admin Impact Weight Matrix'!$B$4:$B$253,'Admin Impact Weight Matrix'!J$4:J$253
),
'Dev Likert Scale Possibilities'!$D$2:$D$8,'Dev Likert Scale Possibilities'!$E$2:$E$8),0)</f>
        <v>0</v>
      </c>
      <c r="L28" s="65">
        <f>IF(NOT($C28=0),_xlfn.XLOOKUP(
_xlfn.XLOOKUP(
$C28,'Admin Impact Weight Matrix'!$B$4:$B$253,'Admin Impact Weight Matrix'!K$4:K$253
),
'Dev Likert Scale Possibilities'!$D$2:$D$8,'Dev Likert Scale Possibilities'!$E$2:$E$8),0)</f>
        <v>0</v>
      </c>
      <c r="M28" s="65">
        <f>IF(NOT($C28=0),_xlfn.XLOOKUP(
_xlfn.XLOOKUP(
$C28,'Admin Impact Weight Matrix'!$B$4:$B$253,'Admin Impact Weight Matrix'!L$4:L$253
),
'Dev Likert Scale Possibilities'!$D$2:$D$8,'Dev Likert Scale Possibilities'!$E$2:$E$8),0)</f>
        <v>0</v>
      </c>
      <c r="N28" s="65">
        <f>IF(NOT($C28=0),_xlfn.XLOOKUP(
_xlfn.XLOOKUP(
$C28,'Admin Impact Weight Matrix'!$B$4:$B$253,'Admin Impact Weight Matrix'!M$4:M$253
),
'Dev Likert Scale Possibilities'!$D$2:$D$8,'Dev Likert Scale Possibilities'!$E$2:$E$8),0)</f>
        <v>0</v>
      </c>
      <c r="O28" s="65">
        <f>IF(NOT($C28=0),_xlfn.XLOOKUP(
_xlfn.XLOOKUP(
$C28,'Admin Impact Weight Matrix'!$B$4:$B$253,'Admin Impact Weight Matrix'!N$4:N$253
),
'Dev Likert Scale Possibilities'!$D$2:$D$8,'Dev Likert Scale Possibilities'!$E$2:$E$8),0)</f>
        <v>0</v>
      </c>
      <c r="P28" s="65">
        <f>IF(NOT($C28=0),_xlfn.XLOOKUP(
_xlfn.XLOOKUP(
$C28,'Admin Impact Weight Matrix'!$B$4:$B$253,'Admin Impact Weight Matrix'!O$4:O$253
),
'Dev Likert Scale Possibilities'!$D$2:$D$8,'Dev Likert Scale Possibilities'!$E$2:$E$8),0)</f>
        <v>0</v>
      </c>
      <c r="Q28" s="65">
        <f>IF(NOT($C28=0),_xlfn.XLOOKUP(
_xlfn.XLOOKUP(
$C28,'Admin Impact Weight Matrix'!$B$4:$B$253,'Admin Impact Weight Matrix'!P$4:P$253
),
'Dev Likert Scale Possibilities'!$D$2:$D$8,'Dev Likert Scale Possibilities'!$E$2:$E$8),0)</f>
        <v>0</v>
      </c>
      <c r="R28" s="65">
        <f>IF(NOT($C28=0),_xlfn.XLOOKUP(
_xlfn.XLOOKUP(
$C28,'Admin Impact Weight Matrix'!$B$4:$B$253,'Admin Impact Weight Matrix'!Q$4:Q$253
),
'Dev Likert Scale Possibilities'!$D$2:$D$8,'Dev Likert Scale Possibilities'!$E$2:$E$8),0)</f>
        <v>0</v>
      </c>
      <c r="S28" s="65">
        <f>IF(NOT($C28=0),_xlfn.XLOOKUP(
_xlfn.XLOOKUP(
$C28,'Admin Impact Weight Matrix'!$B$4:$B$253,'Admin Impact Weight Matrix'!R$4:R$253
),
'Dev Likert Scale Possibilities'!$D$2:$D$8,'Dev Likert Scale Possibilities'!$E$2:$E$8),0)</f>
        <v>0</v>
      </c>
      <c r="T28" s="65">
        <f>IF(NOT($C28=0),_xlfn.XLOOKUP(
_xlfn.XLOOKUP(
$C28,'Admin Impact Weight Matrix'!$B$4:$B$253,'Admin Impact Weight Matrix'!S$4:S$253
),
'Dev Likert Scale Possibilities'!$D$2:$D$8,'Dev Likert Scale Possibilities'!$E$2:$E$8),0)</f>
        <v>0</v>
      </c>
      <c r="U28" s="65">
        <f>IF(NOT($C28=0),_xlfn.XLOOKUP(
_xlfn.XLOOKUP(
$C28,'Admin Impact Weight Matrix'!$B$4:$B$253,'Admin Impact Weight Matrix'!T$4:T$253
),
'Dev Likert Scale Possibilities'!$D$2:$D$8,'Dev Likert Scale Possibilities'!$E$2:$E$8),0)</f>
        <v>0</v>
      </c>
      <c r="V28" s="65">
        <f>IF(NOT($C28=0),_xlfn.XLOOKUP(
_xlfn.XLOOKUP(
$C28,'Admin Impact Weight Matrix'!$B$4:$B$253,'Admin Impact Weight Matrix'!U$4:U$253
),
'Dev Likert Scale Possibilities'!$D$2:$D$8,'Dev Likert Scale Possibilities'!$E$2:$E$8),0)</f>
        <v>0</v>
      </c>
      <c r="W28" s="65">
        <f>IF(NOT($C28=0),_xlfn.XLOOKUP(
_xlfn.XLOOKUP(
$C28,'Admin Impact Weight Matrix'!$B$4:$B$253,'Admin Impact Weight Matrix'!V$4:V$253
),
'Dev Likert Scale Possibilities'!$D$2:$D$8,'Dev Likert Scale Possibilities'!$E$2:$E$8),0)</f>
        <v>0</v>
      </c>
      <c r="X28" s="65">
        <f>IF(NOT($C28=0),_xlfn.XLOOKUP(
_xlfn.XLOOKUP(
$C28,'Admin Impact Weight Matrix'!$B$4:$B$253,'Admin Impact Weight Matrix'!W$4:W$253
),
'Dev Likert Scale Possibilities'!$D$2:$D$8,'Dev Likert Scale Possibilities'!$E$2:$E$8),0)</f>
        <v>0</v>
      </c>
      <c r="Y28" s="65">
        <f>IF(NOT($C28=0),_xlfn.XLOOKUP(
_xlfn.XLOOKUP(
$C28,'Admin Impact Weight Matrix'!$B$4:$B$253,'Admin Impact Weight Matrix'!X$4:X$253
),
'Dev Likert Scale Possibilities'!$D$2:$D$8,'Dev Likert Scale Possibilities'!$E$2:$E$8),0)</f>
        <v>0</v>
      </c>
      <c r="Z28" s="65">
        <f>IF(NOT($C28=0),_xlfn.XLOOKUP(
_xlfn.XLOOKUP(
$C28,'Admin Impact Weight Matrix'!$B$4:$B$253,'Admin Impact Weight Matrix'!Y$4:Y$253
),
'Dev Likert Scale Possibilities'!$D$2:$D$8,'Dev Likert Scale Possibilities'!$E$2:$E$8),0)</f>
        <v>0</v>
      </c>
      <c r="AA28" s="65">
        <f>IF(NOT($C28=0),_xlfn.XLOOKUP(
_xlfn.XLOOKUP(
$C28,'Admin Impact Weight Matrix'!$B$4:$B$253,'Admin Impact Weight Matrix'!Z$4:Z$253
),
'Dev Likert Scale Possibilities'!$D$2:$D$8,'Dev Likert Scale Possibilities'!$E$2:$E$8),0)</f>
        <v>0</v>
      </c>
      <c r="AB28" s="65">
        <f>IF(NOT($C28=0),_xlfn.XLOOKUP(
_xlfn.XLOOKUP(
$C28,'Admin Impact Weight Matrix'!$B$4:$B$253,'Admin Impact Weight Matrix'!AA$4:AA$253
),
'Dev Likert Scale Possibilities'!$D$2:$D$8,'Dev Likert Scale Possibilities'!$E$2:$E$8),0)</f>
        <v>0</v>
      </c>
      <c r="AC28" s="65">
        <f>IF(NOT($C28=0),_xlfn.XLOOKUP(
_xlfn.XLOOKUP(
$C28,'Admin Impact Weight Matrix'!$B$4:$B$253,'Admin Impact Weight Matrix'!AB$4:AB$253
),
'Dev Likert Scale Possibilities'!$D$2:$D$8,'Dev Likert Scale Possibilities'!$E$2:$E$8),0)</f>
        <v>0</v>
      </c>
      <c r="AD28" s="65">
        <f>IF(NOT($C28=0),_xlfn.XLOOKUP(
_xlfn.XLOOKUP(
$C28,'Admin Impact Weight Matrix'!$B$4:$B$253,'Admin Impact Weight Matrix'!AC$4:AC$253
),
'Dev Likert Scale Possibilities'!$D$2:$D$8,'Dev Likert Scale Possibilities'!$E$2:$E$8),0)</f>
        <v>0</v>
      </c>
      <c r="AE28" s="65">
        <f>IF(NOT($C28=0),_xlfn.XLOOKUP(
_xlfn.XLOOKUP(
$C28,'Admin Impact Weight Matrix'!$B$4:$B$253,'Admin Impact Weight Matrix'!AD$4:AD$253
),
'Dev Likert Scale Possibilities'!$D$2:$D$8,'Dev Likert Scale Possibilities'!$E$2:$E$8),0)</f>
        <v>0</v>
      </c>
      <c r="AF28" s="65">
        <f>IF(NOT($C28=0),_xlfn.XLOOKUP(
_xlfn.XLOOKUP(
$C28,'Admin Impact Weight Matrix'!$B$4:$B$253,'Admin Impact Weight Matrix'!AE$4:AE$253
),
'Dev Likert Scale Possibilities'!$D$2:$D$8,'Dev Likert Scale Possibilities'!$E$2:$E$8),0)</f>
        <v>0</v>
      </c>
      <c r="AG28" s="65">
        <f>IF(NOT($C28=0),_xlfn.XLOOKUP(
_xlfn.XLOOKUP(
$C28,'Admin Impact Weight Matrix'!$B$4:$B$253,'Admin Impact Weight Matrix'!AF$4:AF$253
),
'Dev Likert Scale Possibilities'!$D$2:$D$8,'Dev Likert Scale Possibilities'!$E$2:$E$8),0)</f>
        <v>0</v>
      </c>
      <c r="AH28" s="65">
        <f>IF(NOT($C28=0),_xlfn.XLOOKUP(
_xlfn.XLOOKUP(
$C28,'Admin Impact Weight Matrix'!$B$4:$B$253,'Admin Impact Weight Matrix'!AG$4:AG$253
),
'Dev Likert Scale Possibilities'!$D$2:$D$8,'Dev Likert Scale Possibilities'!$E$2:$E$8),0)</f>
        <v>0</v>
      </c>
      <c r="AI28" s="65">
        <f>IF(NOT($C28=0),_xlfn.XLOOKUP(
_xlfn.XLOOKUP(
$C28,'Admin Impact Weight Matrix'!$B$4:$B$253,'Admin Impact Weight Matrix'!AH$4:AH$253
),
'Dev Likert Scale Possibilities'!$D$2:$D$8,'Dev Likert Scale Possibilities'!$E$2:$E$8),0)</f>
        <v>0</v>
      </c>
      <c r="AJ28" s="65">
        <f>IF(NOT($C28=0),_xlfn.XLOOKUP(
_xlfn.XLOOKUP(
$C28,'Admin Impact Weight Matrix'!$B$4:$B$253,'Admin Impact Weight Matrix'!AI$4:AI$253
),
'Dev Likert Scale Possibilities'!$D$2:$D$8,'Dev Likert Scale Possibilities'!$E$2:$E$8),0)</f>
        <v>0</v>
      </c>
      <c r="AK28" s="65">
        <f>IF(NOT($C28=0),_xlfn.XLOOKUP(
_xlfn.XLOOKUP(
$C28,'Admin Impact Weight Matrix'!$B$4:$B$253,'Admin Impact Weight Matrix'!AJ$4:AJ$253
),
'Dev Likert Scale Possibilities'!$D$2:$D$8,'Dev Likert Scale Possibilities'!$E$2:$E$8),0)</f>
        <v>0</v>
      </c>
      <c r="AL28" s="65">
        <f>IF(NOT($C28=0),_xlfn.XLOOKUP(
_xlfn.XLOOKUP(
$C28,'Admin Impact Weight Matrix'!$B$4:$B$253,'Admin Impact Weight Matrix'!AK$4:AK$253
),
'Dev Likert Scale Possibilities'!$D$2:$D$8,'Dev Likert Scale Possibilities'!$E$2:$E$8),0)</f>
        <v>0</v>
      </c>
      <c r="AM28" s="65">
        <f>IF(NOT($C28=0),_xlfn.XLOOKUP(
_xlfn.XLOOKUP(
$C28,'Admin Impact Weight Matrix'!$B$4:$B$253,'Admin Impact Weight Matrix'!AL$4:AL$253
),
'Dev Likert Scale Possibilities'!$D$2:$D$8,'Dev Likert Scale Possibilities'!$E$2:$E$8),0)</f>
        <v>0</v>
      </c>
      <c r="AN28" s="65">
        <f>IF(NOT($C28=0),_xlfn.XLOOKUP(
_xlfn.XLOOKUP(
$C28,'Admin Impact Weight Matrix'!$B$4:$B$253,'Admin Impact Weight Matrix'!AM$4:AM$253
),
'Dev Likert Scale Possibilities'!$D$2:$D$8,'Dev Likert Scale Possibilities'!$E$2:$E$8),0)</f>
        <v>0</v>
      </c>
      <c r="AO28" s="65">
        <f>IF(NOT($C28=0),_xlfn.XLOOKUP(
_xlfn.XLOOKUP(
$C28,'Admin Impact Weight Matrix'!$B$4:$B$253,'Admin Impact Weight Matrix'!AN$4:AN$253
),
'Dev Likert Scale Possibilities'!$D$2:$D$8,'Dev Likert Scale Possibilities'!$E$2:$E$8),0)</f>
        <v>0</v>
      </c>
      <c r="AP28" s="65">
        <f>IF(NOT($C28=0),_xlfn.XLOOKUP(
_xlfn.XLOOKUP(
$C28,'Admin Impact Weight Matrix'!$B$4:$B$253,'Admin Impact Weight Matrix'!AO$4:AO$253
),
'Dev Likert Scale Possibilities'!$D$2:$D$8,'Dev Likert Scale Possibilities'!$E$2:$E$8),0)</f>
        <v>0</v>
      </c>
      <c r="AQ28" s="65">
        <f>IF(NOT($C28=0),_xlfn.XLOOKUP(
_xlfn.XLOOKUP(
$C28,'Admin Impact Weight Matrix'!$B$4:$B$253,'Admin Impact Weight Matrix'!AP$4:AP$253
),
'Dev Likert Scale Possibilities'!$D$2:$D$8,'Dev Likert Scale Possibilities'!$E$2:$E$8),0)</f>
        <v>0</v>
      </c>
    </row>
    <row r="29" spans="1:43" ht="15.6" thickTop="1" thickBot="1" x14ac:dyDescent="0.35">
      <c r="A29" s="24" t="str">
        <f>'User Interface'!A28</f>
        <v>Question_27</v>
      </c>
      <c r="B29" s="24" t="str">
        <f>'User Interface'!B28</f>
        <v>Question 27</v>
      </c>
      <c r="C29" s="24">
        <f>'User Interface'!C28</f>
        <v>0</v>
      </c>
      <c r="D29" s="65">
        <f>IF(NOT($C29=0),_xlfn.XLOOKUP(
_xlfn.XLOOKUP(
$C29,'Admin Impact Weight Matrix'!$B$4:$B$253,'Admin Impact Weight Matrix'!C$4:C$253
),
'Dev Likert Scale Possibilities'!$D$2:$D$8,'Dev Likert Scale Possibilities'!$E$2:$E$8),0)</f>
        <v>0</v>
      </c>
      <c r="E29" s="65">
        <f>IF(NOT($C29=0),_xlfn.XLOOKUP(
_xlfn.XLOOKUP(
$C29,'Admin Impact Weight Matrix'!$B$4:$B$253,'Admin Impact Weight Matrix'!D$4:D$253
),
'Dev Likert Scale Possibilities'!$D$2:$D$8,'Dev Likert Scale Possibilities'!$E$2:$E$8),0)</f>
        <v>0</v>
      </c>
      <c r="F29" s="65">
        <f>IF(NOT($C29=0),_xlfn.XLOOKUP(
_xlfn.XLOOKUP(
$C29,'Admin Impact Weight Matrix'!$B$4:$B$253,'Admin Impact Weight Matrix'!E$4:E$253
),
'Dev Likert Scale Possibilities'!$D$2:$D$8,'Dev Likert Scale Possibilities'!$E$2:$E$8),0)</f>
        <v>0</v>
      </c>
      <c r="G29" s="65">
        <f>IF(NOT($C29=0),_xlfn.XLOOKUP(
_xlfn.XLOOKUP(
$C29,'Admin Impact Weight Matrix'!$B$4:$B$253,'Admin Impact Weight Matrix'!F$4:F$253
),
'Dev Likert Scale Possibilities'!$D$2:$D$8,'Dev Likert Scale Possibilities'!$E$2:$E$8),0)</f>
        <v>0</v>
      </c>
      <c r="H29" s="65">
        <f>IF(NOT($C29=0),_xlfn.XLOOKUP(
_xlfn.XLOOKUP(
$C29,'Admin Impact Weight Matrix'!$B$4:$B$253,'Admin Impact Weight Matrix'!G$4:G$253
),
'Dev Likert Scale Possibilities'!$D$2:$D$8,'Dev Likert Scale Possibilities'!$E$2:$E$8),0)</f>
        <v>0</v>
      </c>
      <c r="I29" s="65">
        <f>IF(NOT($C29=0),_xlfn.XLOOKUP(
_xlfn.XLOOKUP(
$C29,'Admin Impact Weight Matrix'!$B$4:$B$253,'Admin Impact Weight Matrix'!H$4:H$253
),
'Dev Likert Scale Possibilities'!$D$2:$D$8,'Dev Likert Scale Possibilities'!$E$2:$E$8),0)</f>
        <v>0</v>
      </c>
      <c r="J29" s="65">
        <f>IF(NOT($C29=0),_xlfn.XLOOKUP(
_xlfn.XLOOKUP(
$C29,'Admin Impact Weight Matrix'!$B$4:$B$253,'Admin Impact Weight Matrix'!I$4:I$253
),
'Dev Likert Scale Possibilities'!$D$2:$D$8,'Dev Likert Scale Possibilities'!$E$2:$E$8),0)</f>
        <v>0</v>
      </c>
      <c r="K29" s="65">
        <f>IF(NOT($C29=0),_xlfn.XLOOKUP(
_xlfn.XLOOKUP(
$C29,'Admin Impact Weight Matrix'!$B$4:$B$253,'Admin Impact Weight Matrix'!J$4:J$253
),
'Dev Likert Scale Possibilities'!$D$2:$D$8,'Dev Likert Scale Possibilities'!$E$2:$E$8),0)</f>
        <v>0</v>
      </c>
      <c r="L29" s="65">
        <f>IF(NOT($C29=0),_xlfn.XLOOKUP(
_xlfn.XLOOKUP(
$C29,'Admin Impact Weight Matrix'!$B$4:$B$253,'Admin Impact Weight Matrix'!K$4:K$253
),
'Dev Likert Scale Possibilities'!$D$2:$D$8,'Dev Likert Scale Possibilities'!$E$2:$E$8),0)</f>
        <v>0</v>
      </c>
      <c r="M29" s="65">
        <f>IF(NOT($C29=0),_xlfn.XLOOKUP(
_xlfn.XLOOKUP(
$C29,'Admin Impact Weight Matrix'!$B$4:$B$253,'Admin Impact Weight Matrix'!L$4:L$253
),
'Dev Likert Scale Possibilities'!$D$2:$D$8,'Dev Likert Scale Possibilities'!$E$2:$E$8),0)</f>
        <v>0</v>
      </c>
      <c r="N29" s="65">
        <f>IF(NOT($C29=0),_xlfn.XLOOKUP(
_xlfn.XLOOKUP(
$C29,'Admin Impact Weight Matrix'!$B$4:$B$253,'Admin Impact Weight Matrix'!M$4:M$253
),
'Dev Likert Scale Possibilities'!$D$2:$D$8,'Dev Likert Scale Possibilities'!$E$2:$E$8),0)</f>
        <v>0</v>
      </c>
      <c r="O29" s="65">
        <f>IF(NOT($C29=0),_xlfn.XLOOKUP(
_xlfn.XLOOKUP(
$C29,'Admin Impact Weight Matrix'!$B$4:$B$253,'Admin Impact Weight Matrix'!N$4:N$253
),
'Dev Likert Scale Possibilities'!$D$2:$D$8,'Dev Likert Scale Possibilities'!$E$2:$E$8),0)</f>
        <v>0</v>
      </c>
      <c r="P29" s="65">
        <f>IF(NOT($C29=0),_xlfn.XLOOKUP(
_xlfn.XLOOKUP(
$C29,'Admin Impact Weight Matrix'!$B$4:$B$253,'Admin Impact Weight Matrix'!O$4:O$253
),
'Dev Likert Scale Possibilities'!$D$2:$D$8,'Dev Likert Scale Possibilities'!$E$2:$E$8),0)</f>
        <v>0</v>
      </c>
      <c r="Q29" s="65">
        <f>IF(NOT($C29=0),_xlfn.XLOOKUP(
_xlfn.XLOOKUP(
$C29,'Admin Impact Weight Matrix'!$B$4:$B$253,'Admin Impact Weight Matrix'!P$4:P$253
),
'Dev Likert Scale Possibilities'!$D$2:$D$8,'Dev Likert Scale Possibilities'!$E$2:$E$8),0)</f>
        <v>0</v>
      </c>
      <c r="R29" s="65">
        <f>IF(NOT($C29=0),_xlfn.XLOOKUP(
_xlfn.XLOOKUP(
$C29,'Admin Impact Weight Matrix'!$B$4:$B$253,'Admin Impact Weight Matrix'!Q$4:Q$253
),
'Dev Likert Scale Possibilities'!$D$2:$D$8,'Dev Likert Scale Possibilities'!$E$2:$E$8),0)</f>
        <v>0</v>
      </c>
      <c r="S29" s="65">
        <f>IF(NOT($C29=0),_xlfn.XLOOKUP(
_xlfn.XLOOKUP(
$C29,'Admin Impact Weight Matrix'!$B$4:$B$253,'Admin Impact Weight Matrix'!R$4:R$253
),
'Dev Likert Scale Possibilities'!$D$2:$D$8,'Dev Likert Scale Possibilities'!$E$2:$E$8),0)</f>
        <v>0</v>
      </c>
      <c r="T29" s="65">
        <f>IF(NOT($C29=0),_xlfn.XLOOKUP(
_xlfn.XLOOKUP(
$C29,'Admin Impact Weight Matrix'!$B$4:$B$253,'Admin Impact Weight Matrix'!S$4:S$253
),
'Dev Likert Scale Possibilities'!$D$2:$D$8,'Dev Likert Scale Possibilities'!$E$2:$E$8),0)</f>
        <v>0</v>
      </c>
      <c r="U29" s="65">
        <f>IF(NOT($C29=0),_xlfn.XLOOKUP(
_xlfn.XLOOKUP(
$C29,'Admin Impact Weight Matrix'!$B$4:$B$253,'Admin Impact Weight Matrix'!T$4:T$253
),
'Dev Likert Scale Possibilities'!$D$2:$D$8,'Dev Likert Scale Possibilities'!$E$2:$E$8),0)</f>
        <v>0</v>
      </c>
      <c r="V29" s="65">
        <f>IF(NOT($C29=0),_xlfn.XLOOKUP(
_xlfn.XLOOKUP(
$C29,'Admin Impact Weight Matrix'!$B$4:$B$253,'Admin Impact Weight Matrix'!U$4:U$253
),
'Dev Likert Scale Possibilities'!$D$2:$D$8,'Dev Likert Scale Possibilities'!$E$2:$E$8),0)</f>
        <v>0</v>
      </c>
      <c r="W29" s="65">
        <f>IF(NOT($C29=0),_xlfn.XLOOKUP(
_xlfn.XLOOKUP(
$C29,'Admin Impact Weight Matrix'!$B$4:$B$253,'Admin Impact Weight Matrix'!V$4:V$253
),
'Dev Likert Scale Possibilities'!$D$2:$D$8,'Dev Likert Scale Possibilities'!$E$2:$E$8),0)</f>
        <v>0</v>
      </c>
      <c r="X29" s="65">
        <f>IF(NOT($C29=0),_xlfn.XLOOKUP(
_xlfn.XLOOKUP(
$C29,'Admin Impact Weight Matrix'!$B$4:$B$253,'Admin Impact Weight Matrix'!W$4:W$253
),
'Dev Likert Scale Possibilities'!$D$2:$D$8,'Dev Likert Scale Possibilities'!$E$2:$E$8),0)</f>
        <v>0</v>
      </c>
      <c r="Y29" s="65">
        <f>IF(NOT($C29=0),_xlfn.XLOOKUP(
_xlfn.XLOOKUP(
$C29,'Admin Impact Weight Matrix'!$B$4:$B$253,'Admin Impact Weight Matrix'!X$4:X$253
),
'Dev Likert Scale Possibilities'!$D$2:$D$8,'Dev Likert Scale Possibilities'!$E$2:$E$8),0)</f>
        <v>0</v>
      </c>
      <c r="Z29" s="65">
        <f>IF(NOT($C29=0),_xlfn.XLOOKUP(
_xlfn.XLOOKUP(
$C29,'Admin Impact Weight Matrix'!$B$4:$B$253,'Admin Impact Weight Matrix'!Y$4:Y$253
),
'Dev Likert Scale Possibilities'!$D$2:$D$8,'Dev Likert Scale Possibilities'!$E$2:$E$8),0)</f>
        <v>0</v>
      </c>
      <c r="AA29" s="65">
        <f>IF(NOT($C29=0),_xlfn.XLOOKUP(
_xlfn.XLOOKUP(
$C29,'Admin Impact Weight Matrix'!$B$4:$B$253,'Admin Impact Weight Matrix'!Z$4:Z$253
),
'Dev Likert Scale Possibilities'!$D$2:$D$8,'Dev Likert Scale Possibilities'!$E$2:$E$8),0)</f>
        <v>0</v>
      </c>
      <c r="AB29" s="65">
        <f>IF(NOT($C29=0),_xlfn.XLOOKUP(
_xlfn.XLOOKUP(
$C29,'Admin Impact Weight Matrix'!$B$4:$B$253,'Admin Impact Weight Matrix'!AA$4:AA$253
),
'Dev Likert Scale Possibilities'!$D$2:$D$8,'Dev Likert Scale Possibilities'!$E$2:$E$8),0)</f>
        <v>0</v>
      </c>
      <c r="AC29" s="65">
        <f>IF(NOT($C29=0),_xlfn.XLOOKUP(
_xlfn.XLOOKUP(
$C29,'Admin Impact Weight Matrix'!$B$4:$B$253,'Admin Impact Weight Matrix'!AB$4:AB$253
),
'Dev Likert Scale Possibilities'!$D$2:$D$8,'Dev Likert Scale Possibilities'!$E$2:$E$8),0)</f>
        <v>0</v>
      </c>
      <c r="AD29" s="65">
        <f>IF(NOT($C29=0),_xlfn.XLOOKUP(
_xlfn.XLOOKUP(
$C29,'Admin Impact Weight Matrix'!$B$4:$B$253,'Admin Impact Weight Matrix'!AC$4:AC$253
),
'Dev Likert Scale Possibilities'!$D$2:$D$8,'Dev Likert Scale Possibilities'!$E$2:$E$8),0)</f>
        <v>0</v>
      </c>
      <c r="AE29" s="65">
        <f>IF(NOT($C29=0),_xlfn.XLOOKUP(
_xlfn.XLOOKUP(
$C29,'Admin Impact Weight Matrix'!$B$4:$B$253,'Admin Impact Weight Matrix'!AD$4:AD$253
),
'Dev Likert Scale Possibilities'!$D$2:$D$8,'Dev Likert Scale Possibilities'!$E$2:$E$8),0)</f>
        <v>0</v>
      </c>
      <c r="AF29" s="65">
        <f>IF(NOT($C29=0),_xlfn.XLOOKUP(
_xlfn.XLOOKUP(
$C29,'Admin Impact Weight Matrix'!$B$4:$B$253,'Admin Impact Weight Matrix'!AE$4:AE$253
),
'Dev Likert Scale Possibilities'!$D$2:$D$8,'Dev Likert Scale Possibilities'!$E$2:$E$8),0)</f>
        <v>0</v>
      </c>
      <c r="AG29" s="65">
        <f>IF(NOT($C29=0),_xlfn.XLOOKUP(
_xlfn.XLOOKUP(
$C29,'Admin Impact Weight Matrix'!$B$4:$B$253,'Admin Impact Weight Matrix'!AF$4:AF$253
),
'Dev Likert Scale Possibilities'!$D$2:$D$8,'Dev Likert Scale Possibilities'!$E$2:$E$8),0)</f>
        <v>0</v>
      </c>
      <c r="AH29" s="65">
        <f>IF(NOT($C29=0),_xlfn.XLOOKUP(
_xlfn.XLOOKUP(
$C29,'Admin Impact Weight Matrix'!$B$4:$B$253,'Admin Impact Weight Matrix'!AG$4:AG$253
),
'Dev Likert Scale Possibilities'!$D$2:$D$8,'Dev Likert Scale Possibilities'!$E$2:$E$8),0)</f>
        <v>0</v>
      </c>
      <c r="AI29" s="65">
        <f>IF(NOT($C29=0),_xlfn.XLOOKUP(
_xlfn.XLOOKUP(
$C29,'Admin Impact Weight Matrix'!$B$4:$B$253,'Admin Impact Weight Matrix'!AH$4:AH$253
),
'Dev Likert Scale Possibilities'!$D$2:$D$8,'Dev Likert Scale Possibilities'!$E$2:$E$8),0)</f>
        <v>0</v>
      </c>
      <c r="AJ29" s="65">
        <f>IF(NOT($C29=0),_xlfn.XLOOKUP(
_xlfn.XLOOKUP(
$C29,'Admin Impact Weight Matrix'!$B$4:$B$253,'Admin Impact Weight Matrix'!AI$4:AI$253
),
'Dev Likert Scale Possibilities'!$D$2:$D$8,'Dev Likert Scale Possibilities'!$E$2:$E$8),0)</f>
        <v>0</v>
      </c>
      <c r="AK29" s="65">
        <f>IF(NOT($C29=0),_xlfn.XLOOKUP(
_xlfn.XLOOKUP(
$C29,'Admin Impact Weight Matrix'!$B$4:$B$253,'Admin Impact Weight Matrix'!AJ$4:AJ$253
),
'Dev Likert Scale Possibilities'!$D$2:$D$8,'Dev Likert Scale Possibilities'!$E$2:$E$8),0)</f>
        <v>0</v>
      </c>
      <c r="AL29" s="65">
        <f>IF(NOT($C29=0),_xlfn.XLOOKUP(
_xlfn.XLOOKUP(
$C29,'Admin Impact Weight Matrix'!$B$4:$B$253,'Admin Impact Weight Matrix'!AK$4:AK$253
),
'Dev Likert Scale Possibilities'!$D$2:$D$8,'Dev Likert Scale Possibilities'!$E$2:$E$8),0)</f>
        <v>0</v>
      </c>
      <c r="AM29" s="65">
        <f>IF(NOT($C29=0),_xlfn.XLOOKUP(
_xlfn.XLOOKUP(
$C29,'Admin Impact Weight Matrix'!$B$4:$B$253,'Admin Impact Weight Matrix'!AL$4:AL$253
),
'Dev Likert Scale Possibilities'!$D$2:$D$8,'Dev Likert Scale Possibilities'!$E$2:$E$8),0)</f>
        <v>0</v>
      </c>
      <c r="AN29" s="65">
        <f>IF(NOT($C29=0),_xlfn.XLOOKUP(
_xlfn.XLOOKUP(
$C29,'Admin Impact Weight Matrix'!$B$4:$B$253,'Admin Impact Weight Matrix'!AM$4:AM$253
),
'Dev Likert Scale Possibilities'!$D$2:$D$8,'Dev Likert Scale Possibilities'!$E$2:$E$8),0)</f>
        <v>0</v>
      </c>
      <c r="AO29" s="65">
        <f>IF(NOT($C29=0),_xlfn.XLOOKUP(
_xlfn.XLOOKUP(
$C29,'Admin Impact Weight Matrix'!$B$4:$B$253,'Admin Impact Weight Matrix'!AN$4:AN$253
),
'Dev Likert Scale Possibilities'!$D$2:$D$8,'Dev Likert Scale Possibilities'!$E$2:$E$8),0)</f>
        <v>0</v>
      </c>
      <c r="AP29" s="65">
        <f>IF(NOT($C29=0),_xlfn.XLOOKUP(
_xlfn.XLOOKUP(
$C29,'Admin Impact Weight Matrix'!$B$4:$B$253,'Admin Impact Weight Matrix'!AO$4:AO$253
),
'Dev Likert Scale Possibilities'!$D$2:$D$8,'Dev Likert Scale Possibilities'!$E$2:$E$8),0)</f>
        <v>0</v>
      </c>
      <c r="AQ29" s="65">
        <f>IF(NOT($C29=0),_xlfn.XLOOKUP(
_xlfn.XLOOKUP(
$C29,'Admin Impact Weight Matrix'!$B$4:$B$253,'Admin Impact Weight Matrix'!AP$4:AP$253
),
'Dev Likert Scale Possibilities'!$D$2:$D$8,'Dev Likert Scale Possibilities'!$E$2:$E$8),0)</f>
        <v>0</v>
      </c>
    </row>
    <row r="30" spans="1:43" ht="15.6" thickTop="1" thickBot="1" x14ac:dyDescent="0.35">
      <c r="A30" s="24" t="str">
        <f>'User Interface'!A29</f>
        <v>Question_28</v>
      </c>
      <c r="B30" s="24" t="str">
        <f>'User Interface'!B29</f>
        <v>Question 28</v>
      </c>
      <c r="C30" s="24">
        <f>'User Interface'!C29</f>
        <v>0</v>
      </c>
      <c r="D30" s="65">
        <f>IF(NOT($C30=0),_xlfn.XLOOKUP(
_xlfn.XLOOKUP(
$C30,'Admin Impact Weight Matrix'!$B$4:$B$253,'Admin Impact Weight Matrix'!C$4:C$253
),
'Dev Likert Scale Possibilities'!$D$2:$D$8,'Dev Likert Scale Possibilities'!$E$2:$E$8),0)</f>
        <v>0</v>
      </c>
      <c r="E30" s="65">
        <f>IF(NOT($C30=0),_xlfn.XLOOKUP(
_xlfn.XLOOKUP(
$C30,'Admin Impact Weight Matrix'!$B$4:$B$253,'Admin Impact Weight Matrix'!D$4:D$253
),
'Dev Likert Scale Possibilities'!$D$2:$D$8,'Dev Likert Scale Possibilities'!$E$2:$E$8),0)</f>
        <v>0</v>
      </c>
      <c r="F30" s="65">
        <f>IF(NOT($C30=0),_xlfn.XLOOKUP(
_xlfn.XLOOKUP(
$C30,'Admin Impact Weight Matrix'!$B$4:$B$253,'Admin Impact Weight Matrix'!E$4:E$253
),
'Dev Likert Scale Possibilities'!$D$2:$D$8,'Dev Likert Scale Possibilities'!$E$2:$E$8),0)</f>
        <v>0</v>
      </c>
      <c r="G30" s="65">
        <f>IF(NOT($C30=0),_xlfn.XLOOKUP(
_xlfn.XLOOKUP(
$C30,'Admin Impact Weight Matrix'!$B$4:$B$253,'Admin Impact Weight Matrix'!F$4:F$253
),
'Dev Likert Scale Possibilities'!$D$2:$D$8,'Dev Likert Scale Possibilities'!$E$2:$E$8),0)</f>
        <v>0</v>
      </c>
      <c r="H30" s="65">
        <f>IF(NOT($C30=0),_xlfn.XLOOKUP(
_xlfn.XLOOKUP(
$C30,'Admin Impact Weight Matrix'!$B$4:$B$253,'Admin Impact Weight Matrix'!G$4:G$253
),
'Dev Likert Scale Possibilities'!$D$2:$D$8,'Dev Likert Scale Possibilities'!$E$2:$E$8),0)</f>
        <v>0</v>
      </c>
      <c r="I30" s="65">
        <f>IF(NOT($C30=0),_xlfn.XLOOKUP(
_xlfn.XLOOKUP(
$C30,'Admin Impact Weight Matrix'!$B$4:$B$253,'Admin Impact Weight Matrix'!H$4:H$253
),
'Dev Likert Scale Possibilities'!$D$2:$D$8,'Dev Likert Scale Possibilities'!$E$2:$E$8),0)</f>
        <v>0</v>
      </c>
      <c r="J30" s="65">
        <f>IF(NOT($C30=0),_xlfn.XLOOKUP(
_xlfn.XLOOKUP(
$C30,'Admin Impact Weight Matrix'!$B$4:$B$253,'Admin Impact Weight Matrix'!I$4:I$253
),
'Dev Likert Scale Possibilities'!$D$2:$D$8,'Dev Likert Scale Possibilities'!$E$2:$E$8),0)</f>
        <v>0</v>
      </c>
      <c r="K30" s="65">
        <f>IF(NOT($C30=0),_xlfn.XLOOKUP(
_xlfn.XLOOKUP(
$C30,'Admin Impact Weight Matrix'!$B$4:$B$253,'Admin Impact Weight Matrix'!J$4:J$253
),
'Dev Likert Scale Possibilities'!$D$2:$D$8,'Dev Likert Scale Possibilities'!$E$2:$E$8),0)</f>
        <v>0</v>
      </c>
      <c r="L30" s="65">
        <f>IF(NOT($C30=0),_xlfn.XLOOKUP(
_xlfn.XLOOKUP(
$C30,'Admin Impact Weight Matrix'!$B$4:$B$253,'Admin Impact Weight Matrix'!K$4:K$253
),
'Dev Likert Scale Possibilities'!$D$2:$D$8,'Dev Likert Scale Possibilities'!$E$2:$E$8),0)</f>
        <v>0</v>
      </c>
      <c r="M30" s="65">
        <f>IF(NOT($C30=0),_xlfn.XLOOKUP(
_xlfn.XLOOKUP(
$C30,'Admin Impact Weight Matrix'!$B$4:$B$253,'Admin Impact Weight Matrix'!L$4:L$253
),
'Dev Likert Scale Possibilities'!$D$2:$D$8,'Dev Likert Scale Possibilities'!$E$2:$E$8),0)</f>
        <v>0</v>
      </c>
      <c r="N30" s="65">
        <f>IF(NOT($C30=0),_xlfn.XLOOKUP(
_xlfn.XLOOKUP(
$C30,'Admin Impact Weight Matrix'!$B$4:$B$253,'Admin Impact Weight Matrix'!M$4:M$253
),
'Dev Likert Scale Possibilities'!$D$2:$D$8,'Dev Likert Scale Possibilities'!$E$2:$E$8),0)</f>
        <v>0</v>
      </c>
      <c r="O30" s="65">
        <f>IF(NOT($C30=0),_xlfn.XLOOKUP(
_xlfn.XLOOKUP(
$C30,'Admin Impact Weight Matrix'!$B$4:$B$253,'Admin Impact Weight Matrix'!N$4:N$253
),
'Dev Likert Scale Possibilities'!$D$2:$D$8,'Dev Likert Scale Possibilities'!$E$2:$E$8),0)</f>
        <v>0</v>
      </c>
      <c r="P30" s="65">
        <f>IF(NOT($C30=0),_xlfn.XLOOKUP(
_xlfn.XLOOKUP(
$C30,'Admin Impact Weight Matrix'!$B$4:$B$253,'Admin Impact Weight Matrix'!O$4:O$253
),
'Dev Likert Scale Possibilities'!$D$2:$D$8,'Dev Likert Scale Possibilities'!$E$2:$E$8),0)</f>
        <v>0</v>
      </c>
      <c r="Q30" s="65">
        <f>IF(NOT($C30=0),_xlfn.XLOOKUP(
_xlfn.XLOOKUP(
$C30,'Admin Impact Weight Matrix'!$B$4:$B$253,'Admin Impact Weight Matrix'!P$4:P$253
),
'Dev Likert Scale Possibilities'!$D$2:$D$8,'Dev Likert Scale Possibilities'!$E$2:$E$8),0)</f>
        <v>0</v>
      </c>
      <c r="R30" s="65">
        <f>IF(NOT($C30=0),_xlfn.XLOOKUP(
_xlfn.XLOOKUP(
$C30,'Admin Impact Weight Matrix'!$B$4:$B$253,'Admin Impact Weight Matrix'!Q$4:Q$253
),
'Dev Likert Scale Possibilities'!$D$2:$D$8,'Dev Likert Scale Possibilities'!$E$2:$E$8),0)</f>
        <v>0</v>
      </c>
      <c r="S30" s="65">
        <f>IF(NOT($C30=0),_xlfn.XLOOKUP(
_xlfn.XLOOKUP(
$C30,'Admin Impact Weight Matrix'!$B$4:$B$253,'Admin Impact Weight Matrix'!R$4:R$253
),
'Dev Likert Scale Possibilities'!$D$2:$D$8,'Dev Likert Scale Possibilities'!$E$2:$E$8),0)</f>
        <v>0</v>
      </c>
      <c r="T30" s="65">
        <f>IF(NOT($C30=0),_xlfn.XLOOKUP(
_xlfn.XLOOKUP(
$C30,'Admin Impact Weight Matrix'!$B$4:$B$253,'Admin Impact Weight Matrix'!S$4:S$253
),
'Dev Likert Scale Possibilities'!$D$2:$D$8,'Dev Likert Scale Possibilities'!$E$2:$E$8),0)</f>
        <v>0</v>
      </c>
      <c r="U30" s="65">
        <f>IF(NOT($C30=0),_xlfn.XLOOKUP(
_xlfn.XLOOKUP(
$C30,'Admin Impact Weight Matrix'!$B$4:$B$253,'Admin Impact Weight Matrix'!T$4:T$253
),
'Dev Likert Scale Possibilities'!$D$2:$D$8,'Dev Likert Scale Possibilities'!$E$2:$E$8),0)</f>
        <v>0</v>
      </c>
      <c r="V30" s="65">
        <f>IF(NOT($C30=0),_xlfn.XLOOKUP(
_xlfn.XLOOKUP(
$C30,'Admin Impact Weight Matrix'!$B$4:$B$253,'Admin Impact Weight Matrix'!U$4:U$253
),
'Dev Likert Scale Possibilities'!$D$2:$D$8,'Dev Likert Scale Possibilities'!$E$2:$E$8),0)</f>
        <v>0</v>
      </c>
      <c r="W30" s="65">
        <f>IF(NOT($C30=0),_xlfn.XLOOKUP(
_xlfn.XLOOKUP(
$C30,'Admin Impact Weight Matrix'!$B$4:$B$253,'Admin Impact Weight Matrix'!V$4:V$253
),
'Dev Likert Scale Possibilities'!$D$2:$D$8,'Dev Likert Scale Possibilities'!$E$2:$E$8),0)</f>
        <v>0</v>
      </c>
      <c r="X30" s="65">
        <f>IF(NOT($C30=0),_xlfn.XLOOKUP(
_xlfn.XLOOKUP(
$C30,'Admin Impact Weight Matrix'!$B$4:$B$253,'Admin Impact Weight Matrix'!W$4:W$253
),
'Dev Likert Scale Possibilities'!$D$2:$D$8,'Dev Likert Scale Possibilities'!$E$2:$E$8),0)</f>
        <v>0</v>
      </c>
      <c r="Y30" s="65">
        <f>IF(NOT($C30=0),_xlfn.XLOOKUP(
_xlfn.XLOOKUP(
$C30,'Admin Impact Weight Matrix'!$B$4:$B$253,'Admin Impact Weight Matrix'!X$4:X$253
),
'Dev Likert Scale Possibilities'!$D$2:$D$8,'Dev Likert Scale Possibilities'!$E$2:$E$8),0)</f>
        <v>0</v>
      </c>
      <c r="Z30" s="65">
        <f>IF(NOT($C30=0),_xlfn.XLOOKUP(
_xlfn.XLOOKUP(
$C30,'Admin Impact Weight Matrix'!$B$4:$B$253,'Admin Impact Weight Matrix'!Y$4:Y$253
),
'Dev Likert Scale Possibilities'!$D$2:$D$8,'Dev Likert Scale Possibilities'!$E$2:$E$8),0)</f>
        <v>0</v>
      </c>
      <c r="AA30" s="65">
        <f>IF(NOT($C30=0),_xlfn.XLOOKUP(
_xlfn.XLOOKUP(
$C30,'Admin Impact Weight Matrix'!$B$4:$B$253,'Admin Impact Weight Matrix'!Z$4:Z$253
),
'Dev Likert Scale Possibilities'!$D$2:$D$8,'Dev Likert Scale Possibilities'!$E$2:$E$8),0)</f>
        <v>0</v>
      </c>
      <c r="AB30" s="65">
        <f>IF(NOT($C30=0),_xlfn.XLOOKUP(
_xlfn.XLOOKUP(
$C30,'Admin Impact Weight Matrix'!$B$4:$B$253,'Admin Impact Weight Matrix'!AA$4:AA$253
),
'Dev Likert Scale Possibilities'!$D$2:$D$8,'Dev Likert Scale Possibilities'!$E$2:$E$8),0)</f>
        <v>0</v>
      </c>
      <c r="AC30" s="65">
        <f>IF(NOT($C30=0),_xlfn.XLOOKUP(
_xlfn.XLOOKUP(
$C30,'Admin Impact Weight Matrix'!$B$4:$B$253,'Admin Impact Weight Matrix'!AB$4:AB$253
),
'Dev Likert Scale Possibilities'!$D$2:$D$8,'Dev Likert Scale Possibilities'!$E$2:$E$8),0)</f>
        <v>0</v>
      </c>
      <c r="AD30" s="65">
        <f>IF(NOT($C30=0),_xlfn.XLOOKUP(
_xlfn.XLOOKUP(
$C30,'Admin Impact Weight Matrix'!$B$4:$B$253,'Admin Impact Weight Matrix'!AC$4:AC$253
),
'Dev Likert Scale Possibilities'!$D$2:$D$8,'Dev Likert Scale Possibilities'!$E$2:$E$8),0)</f>
        <v>0</v>
      </c>
      <c r="AE30" s="65">
        <f>IF(NOT($C30=0),_xlfn.XLOOKUP(
_xlfn.XLOOKUP(
$C30,'Admin Impact Weight Matrix'!$B$4:$B$253,'Admin Impact Weight Matrix'!AD$4:AD$253
),
'Dev Likert Scale Possibilities'!$D$2:$D$8,'Dev Likert Scale Possibilities'!$E$2:$E$8),0)</f>
        <v>0</v>
      </c>
      <c r="AF30" s="65">
        <f>IF(NOT($C30=0),_xlfn.XLOOKUP(
_xlfn.XLOOKUP(
$C30,'Admin Impact Weight Matrix'!$B$4:$B$253,'Admin Impact Weight Matrix'!AE$4:AE$253
),
'Dev Likert Scale Possibilities'!$D$2:$D$8,'Dev Likert Scale Possibilities'!$E$2:$E$8),0)</f>
        <v>0</v>
      </c>
      <c r="AG30" s="65">
        <f>IF(NOT($C30=0),_xlfn.XLOOKUP(
_xlfn.XLOOKUP(
$C30,'Admin Impact Weight Matrix'!$B$4:$B$253,'Admin Impact Weight Matrix'!AF$4:AF$253
),
'Dev Likert Scale Possibilities'!$D$2:$D$8,'Dev Likert Scale Possibilities'!$E$2:$E$8),0)</f>
        <v>0</v>
      </c>
      <c r="AH30" s="65">
        <f>IF(NOT($C30=0),_xlfn.XLOOKUP(
_xlfn.XLOOKUP(
$C30,'Admin Impact Weight Matrix'!$B$4:$B$253,'Admin Impact Weight Matrix'!AG$4:AG$253
),
'Dev Likert Scale Possibilities'!$D$2:$D$8,'Dev Likert Scale Possibilities'!$E$2:$E$8),0)</f>
        <v>0</v>
      </c>
      <c r="AI30" s="65">
        <f>IF(NOT($C30=0),_xlfn.XLOOKUP(
_xlfn.XLOOKUP(
$C30,'Admin Impact Weight Matrix'!$B$4:$B$253,'Admin Impact Weight Matrix'!AH$4:AH$253
),
'Dev Likert Scale Possibilities'!$D$2:$D$8,'Dev Likert Scale Possibilities'!$E$2:$E$8),0)</f>
        <v>0</v>
      </c>
      <c r="AJ30" s="65">
        <f>IF(NOT($C30=0),_xlfn.XLOOKUP(
_xlfn.XLOOKUP(
$C30,'Admin Impact Weight Matrix'!$B$4:$B$253,'Admin Impact Weight Matrix'!AI$4:AI$253
),
'Dev Likert Scale Possibilities'!$D$2:$D$8,'Dev Likert Scale Possibilities'!$E$2:$E$8),0)</f>
        <v>0</v>
      </c>
      <c r="AK30" s="65">
        <f>IF(NOT($C30=0),_xlfn.XLOOKUP(
_xlfn.XLOOKUP(
$C30,'Admin Impact Weight Matrix'!$B$4:$B$253,'Admin Impact Weight Matrix'!AJ$4:AJ$253
),
'Dev Likert Scale Possibilities'!$D$2:$D$8,'Dev Likert Scale Possibilities'!$E$2:$E$8),0)</f>
        <v>0</v>
      </c>
      <c r="AL30" s="65">
        <f>IF(NOT($C30=0),_xlfn.XLOOKUP(
_xlfn.XLOOKUP(
$C30,'Admin Impact Weight Matrix'!$B$4:$B$253,'Admin Impact Weight Matrix'!AK$4:AK$253
),
'Dev Likert Scale Possibilities'!$D$2:$D$8,'Dev Likert Scale Possibilities'!$E$2:$E$8),0)</f>
        <v>0</v>
      </c>
      <c r="AM30" s="65">
        <f>IF(NOT($C30=0),_xlfn.XLOOKUP(
_xlfn.XLOOKUP(
$C30,'Admin Impact Weight Matrix'!$B$4:$B$253,'Admin Impact Weight Matrix'!AL$4:AL$253
),
'Dev Likert Scale Possibilities'!$D$2:$D$8,'Dev Likert Scale Possibilities'!$E$2:$E$8),0)</f>
        <v>0</v>
      </c>
      <c r="AN30" s="65">
        <f>IF(NOT($C30=0),_xlfn.XLOOKUP(
_xlfn.XLOOKUP(
$C30,'Admin Impact Weight Matrix'!$B$4:$B$253,'Admin Impact Weight Matrix'!AM$4:AM$253
),
'Dev Likert Scale Possibilities'!$D$2:$D$8,'Dev Likert Scale Possibilities'!$E$2:$E$8),0)</f>
        <v>0</v>
      </c>
      <c r="AO30" s="65">
        <f>IF(NOT($C30=0),_xlfn.XLOOKUP(
_xlfn.XLOOKUP(
$C30,'Admin Impact Weight Matrix'!$B$4:$B$253,'Admin Impact Weight Matrix'!AN$4:AN$253
),
'Dev Likert Scale Possibilities'!$D$2:$D$8,'Dev Likert Scale Possibilities'!$E$2:$E$8),0)</f>
        <v>0</v>
      </c>
      <c r="AP30" s="65">
        <f>IF(NOT($C30=0),_xlfn.XLOOKUP(
_xlfn.XLOOKUP(
$C30,'Admin Impact Weight Matrix'!$B$4:$B$253,'Admin Impact Weight Matrix'!AO$4:AO$253
),
'Dev Likert Scale Possibilities'!$D$2:$D$8,'Dev Likert Scale Possibilities'!$E$2:$E$8),0)</f>
        <v>0</v>
      </c>
      <c r="AQ30" s="65">
        <f>IF(NOT($C30=0),_xlfn.XLOOKUP(
_xlfn.XLOOKUP(
$C30,'Admin Impact Weight Matrix'!$B$4:$B$253,'Admin Impact Weight Matrix'!AP$4:AP$253
),
'Dev Likert Scale Possibilities'!$D$2:$D$8,'Dev Likert Scale Possibilities'!$E$2:$E$8),0)</f>
        <v>0</v>
      </c>
    </row>
    <row r="31" spans="1:43" ht="15.6" thickTop="1" thickBot="1" x14ac:dyDescent="0.35">
      <c r="A31" s="24" t="str">
        <f>'User Interface'!A30</f>
        <v>Question_29</v>
      </c>
      <c r="B31" s="24" t="str">
        <f>'User Interface'!B30</f>
        <v>Question 29</v>
      </c>
      <c r="C31" s="24">
        <f>'User Interface'!C30</f>
        <v>0</v>
      </c>
      <c r="D31" s="65">
        <f>IF(NOT($C31=0),_xlfn.XLOOKUP(
_xlfn.XLOOKUP(
$C31,'Admin Impact Weight Matrix'!$B$4:$B$253,'Admin Impact Weight Matrix'!C$4:C$253
),
'Dev Likert Scale Possibilities'!$D$2:$D$8,'Dev Likert Scale Possibilities'!$E$2:$E$8),0)</f>
        <v>0</v>
      </c>
      <c r="E31" s="65">
        <f>IF(NOT($C31=0),_xlfn.XLOOKUP(
_xlfn.XLOOKUP(
$C31,'Admin Impact Weight Matrix'!$B$4:$B$253,'Admin Impact Weight Matrix'!D$4:D$253
),
'Dev Likert Scale Possibilities'!$D$2:$D$8,'Dev Likert Scale Possibilities'!$E$2:$E$8),0)</f>
        <v>0</v>
      </c>
      <c r="F31" s="65">
        <f>IF(NOT($C31=0),_xlfn.XLOOKUP(
_xlfn.XLOOKUP(
$C31,'Admin Impact Weight Matrix'!$B$4:$B$253,'Admin Impact Weight Matrix'!E$4:E$253
),
'Dev Likert Scale Possibilities'!$D$2:$D$8,'Dev Likert Scale Possibilities'!$E$2:$E$8),0)</f>
        <v>0</v>
      </c>
      <c r="G31" s="65">
        <f>IF(NOT($C31=0),_xlfn.XLOOKUP(
_xlfn.XLOOKUP(
$C31,'Admin Impact Weight Matrix'!$B$4:$B$253,'Admin Impact Weight Matrix'!F$4:F$253
),
'Dev Likert Scale Possibilities'!$D$2:$D$8,'Dev Likert Scale Possibilities'!$E$2:$E$8),0)</f>
        <v>0</v>
      </c>
      <c r="H31" s="65">
        <f>IF(NOT($C31=0),_xlfn.XLOOKUP(
_xlfn.XLOOKUP(
$C31,'Admin Impact Weight Matrix'!$B$4:$B$253,'Admin Impact Weight Matrix'!G$4:G$253
),
'Dev Likert Scale Possibilities'!$D$2:$D$8,'Dev Likert Scale Possibilities'!$E$2:$E$8),0)</f>
        <v>0</v>
      </c>
      <c r="I31" s="65">
        <f>IF(NOT($C31=0),_xlfn.XLOOKUP(
_xlfn.XLOOKUP(
$C31,'Admin Impact Weight Matrix'!$B$4:$B$253,'Admin Impact Weight Matrix'!H$4:H$253
),
'Dev Likert Scale Possibilities'!$D$2:$D$8,'Dev Likert Scale Possibilities'!$E$2:$E$8),0)</f>
        <v>0</v>
      </c>
      <c r="J31" s="65">
        <f>IF(NOT($C31=0),_xlfn.XLOOKUP(
_xlfn.XLOOKUP(
$C31,'Admin Impact Weight Matrix'!$B$4:$B$253,'Admin Impact Weight Matrix'!I$4:I$253
),
'Dev Likert Scale Possibilities'!$D$2:$D$8,'Dev Likert Scale Possibilities'!$E$2:$E$8),0)</f>
        <v>0</v>
      </c>
      <c r="K31" s="65">
        <f>IF(NOT($C31=0),_xlfn.XLOOKUP(
_xlfn.XLOOKUP(
$C31,'Admin Impact Weight Matrix'!$B$4:$B$253,'Admin Impact Weight Matrix'!J$4:J$253
),
'Dev Likert Scale Possibilities'!$D$2:$D$8,'Dev Likert Scale Possibilities'!$E$2:$E$8),0)</f>
        <v>0</v>
      </c>
      <c r="L31" s="65">
        <f>IF(NOT($C31=0),_xlfn.XLOOKUP(
_xlfn.XLOOKUP(
$C31,'Admin Impact Weight Matrix'!$B$4:$B$253,'Admin Impact Weight Matrix'!K$4:K$253
),
'Dev Likert Scale Possibilities'!$D$2:$D$8,'Dev Likert Scale Possibilities'!$E$2:$E$8),0)</f>
        <v>0</v>
      </c>
      <c r="M31" s="65">
        <f>IF(NOT($C31=0),_xlfn.XLOOKUP(
_xlfn.XLOOKUP(
$C31,'Admin Impact Weight Matrix'!$B$4:$B$253,'Admin Impact Weight Matrix'!L$4:L$253
),
'Dev Likert Scale Possibilities'!$D$2:$D$8,'Dev Likert Scale Possibilities'!$E$2:$E$8),0)</f>
        <v>0</v>
      </c>
      <c r="N31" s="65">
        <f>IF(NOT($C31=0),_xlfn.XLOOKUP(
_xlfn.XLOOKUP(
$C31,'Admin Impact Weight Matrix'!$B$4:$B$253,'Admin Impact Weight Matrix'!M$4:M$253
),
'Dev Likert Scale Possibilities'!$D$2:$D$8,'Dev Likert Scale Possibilities'!$E$2:$E$8),0)</f>
        <v>0</v>
      </c>
      <c r="O31" s="65">
        <f>IF(NOT($C31=0),_xlfn.XLOOKUP(
_xlfn.XLOOKUP(
$C31,'Admin Impact Weight Matrix'!$B$4:$B$253,'Admin Impact Weight Matrix'!N$4:N$253
),
'Dev Likert Scale Possibilities'!$D$2:$D$8,'Dev Likert Scale Possibilities'!$E$2:$E$8),0)</f>
        <v>0</v>
      </c>
      <c r="P31" s="65">
        <f>IF(NOT($C31=0),_xlfn.XLOOKUP(
_xlfn.XLOOKUP(
$C31,'Admin Impact Weight Matrix'!$B$4:$B$253,'Admin Impact Weight Matrix'!O$4:O$253
),
'Dev Likert Scale Possibilities'!$D$2:$D$8,'Dev Likert Scale Possibilities'!$E$2:$E$8),0)</f>
        <v>0</v>
      </c>
      <c r="Q31" s="65">
        <f>IF(NOT($C31=0),_xlfn.XLOOKUP(
_xlfn.XLOOKUP(
$C31,'Admin Impact Weight Matrix'!$B$4:$B$253,'Admin Impact Weight Matrix'!P$4:P$253
),
'Dev Likert Scale Possibilities'!$D$2:$D$8,'Dev Likert Scale Possibilities'!$E$2:$E$8),0)</f>
        <v>0</v>
      </c>
      <c r="R31" s="65">
        <f>IF(NOT($C31=0),_xlfn.XLOOKUP(
_xlfn.XLOOKUP(
$C31,'Admin Impact Weight Matrix'!$B$4:$B$253,'Admin Impact Weight Matrix'!Q$4:Q$253
),
'Dev Likert Scale Possibilities'!$D$2:$D$8,'Dev Likert Scale Possibilities'!$E$2:$E$8),0)</f>
        <v>0</v>
      </c>
      <c r="S31" s="65">
        <f>IF(NOT($C31=0),_xlfn.XLOOKUP(
_xlfn.XLOOKUP(
$C31,'Admin Impact Weight Matrix'!$B$4:$B$253,'Admin Impact Weight Matrix'!R$4:R$253
),
'Dev Likert Scale Possibilities'!$D$2:$D$8,'Dev Likert Scale Possibilities'!$E$2:$E$8),0)</f>
        <v>0</v>
      </c>
      <c r="T31" s="65">
        <f>IF(NOT($C31=0),_xlfn.XLOOKUP(
_xlfn.XLOOKUP(
$C31,'Admin Impact Weight Matrix'!$B$4:$B$253,'Admin Impact Weight Matrix'!S$4:S$253
),
'Dev Likert Scale Possibilities'!$D$2:$D$8,'Dev Likert Scale Possibilities'!$E$2:$E$8),0)</f>
        <v>0</v>
      </c>
      <c r="U31" s="65">
        <f>IF(NOT($C31=0),_xlfn.XLOOKUP(
_xlfn.XLOOKUP(
$C31,'Admin Impact Weight Matrix'!$B$4:$B$253,'Admin Impact Weight Matrix'!T$4:T$253
),
'Dev Likert Scale Possibilities'!$D$2:$D$8,'Dev Likert Scale Possibilities'!$E$2:$E$8),0)</f>
        <v>0</v>
      </c>
      <c r="V31" s="65">
        <f>IF(NOT($C31=0),_xlfn.XLOOKUP(
_xlfn.XLOOKUP(
$C31,'Admin Impact Weight Matrix'!$B$4:$B$253,'Admin Impact Weight Matrix'!U$4:U$253
),
'Dev Likert Scale Possibilities'!$D$2:$D$8,'Dev Likert Scale Possibilities'!$E$2:$E$8),0)</f>
        <v>0</v>
      </c>
      <c r="W31" s="65">
        <f>IF(NOT($C31=0),_xlfn.XLOOKUP(
_xlfn.XLOOKUP(
$C31,'Admin Impact Weight Matrix'!$B$4:$B$253,'Admin Impact Weight Matrix'!V$4:V$253
),
'Dev Likert Scale Possibilities'!$D$2:$D$8,'Dev Likert Scale Possibilities'!$E$2:$E$8),0)</f>
        <v>0</v>
      </c>
      <c r="X31" s="65">
        <f>IF(NOT($C31=0),_xlfn.XLOOKUP(
_xlfn.XLOOKUP(
$C31,'Admin Impact Weight Matrix'!$B$4:$B$253,'Admin Impact Weight Matrix'!W$4:W$253
),
'Dev Likert Scale Possibilities'!$D$2:$D$8,'Dev Likert Scale Possibilities'!$E$2:$E$8),0)</f>
        <v>0</v>
      </c>
      <c r="Y31" s="65">
        <f>IF(NOT($C31=0),_xlfn.XLOOKUP(
_xlfn.XLOOKUP(
$C31,'Admin Impact Weight Matrix'!$B$4:$B$253,'Admin Impact Weight Matrix'!X$4:X$253
),
'Dev Likert Scale Possibilities'!$D$2:$D$8,'Dev Likert Scale Possibilities'!$E$2:$E$8),0)</f>
        <v>0</v>
      </c>
      <c r="Z31" s="65">
        <f>IF(NOT($C31=0),_xlfn.XLOOKUP(
_xlfn.XLOOKUP(
$C31,'Admin Impact Weight Matrix'!$B$4:$B$253,'Admin Impact Weight Matrix'!Y$4:Y$253
),
'Dev Likert Scale Possibilities'!$D$2:$D$8,'Dev Likert Scale Possibilities'!$E$2:$E$8),0)</f>
        <v>0</v>
      </c>
      <c r="AA31" s="65">
        <f>IF(NOT($C31=0),_xlfn.XLOOKUP(
_xlfn.XLOOKUP(
$C31,'Admin Impact Weight Matrix'!$B$4:$B$253,'Admin Impact Weight Matrix'!Z$4:Z$253
),
'Dev Likert Scale Possibilities'!$D$2:$D$8,'Dev Likert Scale Possibilities'!$E$2:$E$8),0)</f>
        <v>0</v>
      </c>
      <c r="AB31" s="65">
        <f>IF(NOT($C31=0),_xlfn.XLOOKUP(
_xlfn.XLOOKUP(
$C31,'Admin Impact Weight Matrix'!$B$4:$B$253,'Admin Impact Weight Matrix'!AA$4:AA$253
),
'Dev Likert Scale Possibilities'!$D$2:$D$8,'Dev Likert Scale Possibilities'!$E$2:$E$8),0)</f>
        <v>0</v>
      </c>
      <c r="AC31" s="65">
        <f>IF(NOT($C31=0),_xlfn.XLOOKUP(
_xlfn.XLOOKUP(
$C31,'Admin Impact Weight Matrix'!$B$4:$B$253,'Admin Impact Weight Matrix'!AB$4:AB$253
),
'Dev Likert Scale Possibilities'!$D$2:$D$8,'Dev Likert Scale Possibilities'!$E$2:$E$8),0)</f>
        <v>0</v>
      </c>
      <c r="AD31" s="65">
        <f>IF(NOT($C31=0),_xlfn.XLOOKUP(
_xlfn.XLOOKUP(
$C31,'Admin Impact Weight Matrix'!$B$4:$B$253,'Admin Impact Weight Matrix'!AC$4:AC$253
),
'Dev Likert Scale Possibilities'!$D$2:$D$8,'Dev Likert Scale Possibilities'!$E$2:$E$8),0)</f>
        <v>0</v>
      </c>
      <c r="AE31" s="65">
        <f>IF(NOT($C31=0),_xlfn.XLOOKUP(
_xlfn.XLOOKUP(
$C31,'Admin Impact Weight Matrix'!$B$4:$B$253,'Admin Impact Weight Matrix'!AD$4:AD$253
),
'Dev Likert Scale Possibilities'!$D$2:$D$8,'Dev Likert Scale Possibilities'!$E$2:$E$8),0)</f>
        <v>0</v>
      </c>
      <c r="AF31" s="65">
        <f>IF(NOT($C31=0),_xlfn.XLOOKUP(
_xlfn.XLOOKUP(
$C31,'Admin Impact Weight Matrix'!$B$4:$B$253,'Admin Impact Weight Matrix'!AE$4:AE$253
),
'Dev Likert Scale Possibilities'!$D$2:$D$8,'Dev Likert Scale Possibilities'!$E$2:$E$8),0)</f>
        <v>0</v>
      </c>
      <c r="AG31" s="65">
        <f>IF(NOT($C31=0),_xlfn.XLOOKUP(
_xlfn.XLOOKUP(
$C31,'Admin Impact Weight Matrix'!$B$4:$B$253,'Admin Impact Weight Matrix'!AF$4:AF$253
),
'Dev Likert Scale Possibilities'!$D$2:$D$8,'Dev Likert Scale Possibilities'!$E$2:$E$8),0)</f>
        <v>0</v>
      </c>
      <c r="AH31" s="65">
        <f>IF(NOT($C31=0),_xlfn.XLOOKUP(
_xlfn.XLOOKUP(
$C31,'Admin Impact Weight Matrix'!$B$4:$B$253,'Admin Impact Weight Matrix'!AG$4:AG$253
),
'Dev Likert Scale Possibilities'!$D$2:$D$8,'Dev Likert Scale Possibilities'!$E$2:$E$8),0)</f>
        <v>0</v>
      </c>
      <c r="AI31" s="65">
        <f>IF(NOT($C31=0),_xlfn.XLOOKUP(
_xlfn.XLOOKUP(
$C31,'Admin Impact Weight Matrix'!$B$4:$B$253,'Admin Impact Weight Matrix'!AH$4:AH$253
),
'Dev Likert Scale Possibilities'!$D$2:$D$8,'Dev Likert Scale Possibilities'!$E$2:$E$8),0)</f>
        <v>0</v>
      </c>
      <c r="AJ31" s="65">
        <f>IF(NOT($C31=0),_xlfn.XLOOKUP(
_xlfn.XLOOKUP(
$C31,'Admin Impact Weight Matrix'!$B$4:$B$253,'Admin Impact Weight Matrix'!AI$4:AI$253
),
'Dev Likert Scale Possibilities'!$D$2:$D$8,'Dev Likert Scale Possibilities'!$E$2:$E$8),0)</f>
        <v>0</v>
      </c>
      <c r="AK31" s="65">
        <f>IF(NOT($C31=0),_xlfn.XLOOKUP(
_xlfn.XLOOKUP(
$C31,'Admin Impact Weight Matrix'!$B$4:$B$253,'Admin Impact Weight Matrix'!AJ$4:AJ$253
),
'Dev Likert Scale Possibilities'!$D$2:$D$8,'Dev Likert Scale Possibilities'!$E$2:$E$8),0)</f>
        <v>0</v>
      </c>
      <c r="AL31" s="65">
        <f>IF(NOT($C31=0),_xlfn.XLOOKUP(
_xlfn.XLOOKUP(
$C31,'Admin Impact Weight Matrix'!$B$4:$B$253,'Admin Impact Weight Matrix'!AK$4:AK$253
),
'Dev Likert Scale Possibilities'!$D$2:$D$8,'Dev Likert Scale Possibilities'!$E$2:$E$8),0)</f>
        <v>0</v>
      </c>
      <c r="AM31" s="65">
        <f>IF(NOT($C31=0),_xlfn.XLOOKUP(
_xlfn.XLOOKUP(
$C31,'Admin Impact Weight Matrix'!$B$4:$B$253,'Admin Impact Weight Matrix'!AL$4:AL$253
),
'Dev Likert Scale Possibilities'!$D$2:$D$8,'Dev Likert Scale Possibilities'!$E$2:$E$8),0)</f>
        <v>0</v>
      </c>
      <c r="AN31" s="65">
        <f>IF(NOT($C31=0),_xlfn.XLOOKUP(
_xlfn.XLOOKUP(
$C31,'Admin Impact Weight Matrix'!$B$4:$B$253,'Admin Impact Weight Matrix'!AM$4:AM$253
),
'Dev Likert Scale Possibilities'!$D$2:$D$8,'Dev Likert Scale Possibilities'!$E$2:$E$8),0)</f>
        <v>0</v>
      </c>
      <c r="AO31" s="65">
        <f>IF(NOT($C31=0),_xlfn.XLOOKUP(
_xlfn.XLOOKUP(
$C31,'Admin Impact Weight Matrix'!$B$4:$B$253,'Admin Impact Weight Matrix'!AN$4:AN$253
),
'Dev Likert Scale Possibilities'!$D$2:$D$8,'Dev Likert Scale Possibilities'!$E$2:$E$8),0)</f>
        <v>0</v>
      </c>
      <c r="AP31" s="65">
        <f>IF(NOT($C31=0),_xlfn.XLOOKUP(
_xlfn.XLOOKUP(
$C31,'Admin Impact Weight Matrix'!$B$4:$B$253,'Admin Impact Weight Matrix'!AO$4:AO$253
),
'Dev Likert Scale Possibilities'!$D$2:$D$8,'Dev Likert Scale Possibilities'!$E$2:$E$8),0)</f>
        <v>0</v>
      </c>
      <c r="AQ31" s="65">
        <f>IF(NOT($C31=0),_xlfn.XLOOKUP(
_xlfn.XLOOKUP(
$C31,'Admin Impact Weight Matrix'!$B$4:$B$253,'Admin Impact Weight Matrix'!AP$4:AP$253
),
'Dev Likert Scale Possibilities'!$D$2:$D$8,'Dev Likert Scale Possibilities'!$E$2:$E$8),0)</f>
        <v>0</v>
      </c>
    </row>
    <row r="32" spans="1:43" ht="15.6" thickTop="1" thickBot="1" x14ac:dyDescent="0.35">
      <c r="A32" s="24" t="str">
        <f>'User Interface'!A31</f>
        <v>Question_30</v>
      </c>
      <c r="B32" s="24" t="str">
        <f>'User Interface'!B31</f>
        <v>Question 30</v>
      </c>
      <c r="C32" s="24">
        <f>'User Interface'!C31</f>
        <v>0</v>
      </c>
      <c r="D32" s="65">
        <f>IF(NOT($C32=0),_xlfn.XLOOKUP(
_xlfn.XLOOKUP(
$C32,'Admin Impact Weight Matrix'!$B$4:$B$253,'Admin Impact Weight Matrix'!C$4:C$253
),
'Dev Likert Scale Possibilities'!$D$2:$D$8,'Dev Likert Scale Possibilities'!$E$2:$E$8),0)</f>
        <v>0</v>
      </c>
      <c r="E32" s="65">
        <f>IF(NOT($C32=0),_xlfn.XLOOKUP(
_xlfn.XLOOKUP(
$C32,'Admin Impact Weight Matrix'!$B$4:$B$253,'Admin Impact Weight Matrix'!D$4:D$253
),
'Dev Likert Scale Possibilities'!$D$2:$D$8,'Dev Likert Scale Possibilities'!$E$2:$E$8),0)</f>
        <v>0</v>
      </c>
      <c r="F32" s="65">
        <f>IF(NOT($C32=0),_xlfn.XLOOKUP(
_xlfn.XLOOKUP(
$C32,'Admin Impact Weight Matrix'!$B$4:$B$253,'Admin Impact Weight Matrix'!E$4:E$253
),
'Dev Likert Scale Possibilities'!$D$2:$D$8,'Dev Likert Scale Possibilities'!$E$2:$E$8),0)</f>
        <v>0</v>
      </c>
      <c r="G32" s="65">
        <f>IF(NOT($C32=0),_xlfn.XLOOKUP(
_xlfn.XLOOKUP(
$C32,'Admin Impact Weight Matrix'!$B$4:$B$253,'Admin Impact Weight Matrix'!F$4:F$253
),
'Dev Likert Scale Possibilities'!$D$2:$D$8,'Dev Likert Scale Possibilities'!$E$2:$E$8),0)</f>
        <v>0</v>
      </c>
      <c r="H32" s="65">
        <f>IF(NOT($C32=0),_xlfn.XLOOKUP(
_xlfn.XLOOKUP(
$C32,'Admin Impact Weight Matrix'!$B$4:$B$253,'Admin Impact Weight Matrix'!G$4:G$253
),
'Dev Likert Scale Possibilities'!$D$2:$D$8,'Dev Likert Scale Possibilities'!$E$2:$E$8),0)</f>
        <v>0</v>
      </c>
      <c r="I32" s="65">
        <f>IF(NOT($C32=0),_xlfn.XLOOKUP(
_xlfn.XLOOKUP(
$C32,'Admin Impact Weight Matrix'!$B$4:$B$253,'Admin Impact Weight Matrix'!H$4:H$253
),
'Dev Likert Scale Possibilities'!$D$2:$D$8,'Dev Likert Scale Possibilities'!$E$2:$E$8),0)</f>
        <v>0</v>
      </c>
      <c r="J32" s="65">
        <f>IF(NOT($C32=0),_xlfn.XLOOKUP(
_xlfn.XLOOKUP(
$C32,'Admin Impact Weight Matrix'!$B$4:$B$253,'Admin Impact Weight Matrix'!I$4:I$253
),
'Dev Likert Scale Possibilities'!$D$2:$D$8,'Dev Likert Scale Possibilities'!$E$2:$E$8),0)</f>
        <v>0</v>
      </c>
      <c r="K32" s="65">
        <f>IF(NOT($C32=0),_xlfn.XLOOKUP(
_xlfn.XLOOKUP(
$C32,'Admin Impact Weight Matrix'!$B$4:$B$253,'Admin Impact Weight Matrix'!J$4:J$253
),
'Dev Likert Scale Possibilities'!$D$2:$D$8,'Dev Likert Scale Possibilities'!$E$2:$E$8),0)</f>
        <v>0</v>
      </c>
      <c r="L32" s="65">
        <f>IF(NOT($C32=0),_xlfn.XLOOKUP(
_xlfn.XLOOKUP(
$C32,'Admin Impact Weight Matrix'!$B$4:$B$253,'Admin Impact Weight Matrix'!K$4:K$253
),
'Dev Likert Scale Possibilities'!$D$2:$D$8,'Dev Likert Scale Possibilities'!$E$2:$E$8),0)</f>
        <v>0</v>
      </c>
      <c r="M32" s="65">
        <f>IF(NOT($C32=0),_xlfn.XLOOKUP(
_xlfn.XLOOKUP(
$C32,'Admin Impact Weight Matrix'!$B$4:$B$253,'Admin Impact Weight Matrix'!L$4:L$253
),
'Dev Likert Scale Possibilities'!$D$2:$D$8,'Dev Likert Scale Possibilities'!$E$2:$E$8),0)</f>
        <v>0</v>
      </c>
      <c r="N32" s="65">
        <f>IF(NOT($C32=0),_xlfn.XLOOKUP(
_xlfn.XLOOKUP(
$C32,'Admin Impact Weight Matrix'!$B$4:$B$253,'Admin Impact Weight Matrix'!M$4:M$253
),
'Dev Likert Scale Possibilities'!$D$2:$D$8,'Dev Likert Scale Possibilities'!$E$2:$E$8),0)</f>
        <v>0</v>
      </c>
      <c r="O32" s="65">
        <f>IF(NOT($C32=0),_xlfn.XLOOKUP(
_xlfn.XLOOKUP(
$C32,'Admin Impact Weight Matrix'!$B$4:$B$253,'Admin Impact Weight Matrix'!N$4:N$253
),
'Dev Likert Scale Possibilities'!$D$2:$D$8,'Dev Likert Scale Possibilities'!$E$2:$E$8),0)</f>
        <v>0</v>
      </c>
      <c r="P32" s="65">
        <f>IF(NOT($C32=0),_xlfn.XLOOKUP(
_xlfn.XLOOKUP(
$C32,'Admin Impact Weight Matrix'!$B$4:$B$253,'Admin Impact Weight Matrix'!O$4:O$253
),
'Dev Likert Scale Possibilities'!$D$2:$D$8,'Dev Likert Scale Possibilities'!$E$2:$E$8),0)</f>
        <v>0</v>
      </c>
      <c r="Q32" s="65">
        <f>IF(NOT($C32=0),_xlfn.XLOOKUP(
_xlfn.XLOOKUP(
$C32,'Admin Impact Weight Matrix'!$B$4:$B$253,'Admin Impact Weight Matrix'!P$4:P$253
),
'Dev Likert Scale Possibilities'!$D$2:$D$8,'Dev Likert Scale Possibilities'!$E$2:$E$8),0)</f>
        <v>0</v>
      </c>
      <c r="R32" s="65">
        <f>IF(NOT($C32=0),_xlfn.XLOOKUP(
_xlfn.XLOOKUP(
$C32,'Admin Impact Weight Matrix'!$B$4:$B$253,'Admin Impact Weight Matrix'!Q$4:Q$253
),
'Dev Likert Scale Possibilities'!$D$2:$D$8,'Dev Likert Scale Possibilities'!$E$2:$E$8),0)</f>
        <v>0</v>
      </c>
      <c r="S32" s="65">
        <f>IF(NOT($C32=0),_xlfn.XLOOKUP(
_xlfn.XLOOKUP(
$C32,'Admin Impact Weight Matrix'!$B$4:$B$253,'Admin Impact Weight Matrix'!R$4:R$253
),
'Dev Likert Scale Possibilities'!$D$2:$D$8,'Dev Likert Scale Possibilities'!$E$2:$E$8),0)</f>
        <v>0</v>
      </c>
      <c r="T32" s="65">
        <f>IF(NOT($C32=0),_xlfn.XLOOKUP(
_xlfn.XLOOKUP(
$C32,'Admin Impact Weight Matrix'!$B$4:$B$253,'Admin Impact Weight Matrix'!S$4:S$253
),
'Dev Likert Scale Possibilities'!$D$2:$D$8,'Dev Likert Scale Possibilities'!$E$2:$E$8),0)</f>
        <v>0</v>
      </c>
      <c r="U32" s="65">
        <f>IF(NOT($C32=0),_xlfn.XLOOKUP(
_xlfn.XLOOKUP(
$C32,'Admin Impact Weight Matrix'!$B$4:$B$253,'Admin Impact Weight Matrix'!T$4:T$253
),
'Dev Likert Scale Possibilities'!$D$2:$D$8,'Dev Likert Scale Possibilities'!$E$2:$E$8),0)</f>
        <v>0</v>
      </c>
      <c r="V32" s="65">
        <f>IF(NOT($C32=0),_xlfn.XLOOKUP(
_xlfn.XLOOKUP(
$C32,'Admin Impact Weight Matrix'!$B$4:$B$253,'Admin Impact Weight Matrix'!U$4:U$253
),
'Dev Likert Scale Possibilities'!$D$2:$D$8,'Dev Likert Scale Possibilities'!$E$2:$E$8),0)</f>
        <v>0</v>
      </c>
      <c r="W32" s="65">
        <f>IF(NOT($C32=0),_xlfn.XLOOKUP(
_xlfn.XLOOKUP(
$C32,'Admin Impact Weight Matrix'!$B$4:$B$253,'Admin Impact Weight Matrix'!V$4:V$253
),
'Dev Likert Scale Possibilities'!$D$2:$D$8,'Dev Likert Scale Possibilities'!$E$2:$E$8),0)</f>
        <v>0</v>
      </c>
      <c r="X32" s="65">
        <f>IF(NOT($C32=0),_xlfn.XLOOKUP(
_xlfn.XLOOKUP(
$C32,'Admin Impact Weight Matrix'!$B$4:$B$253,'Admin Impact Weight Matrix'!W$4:W$253
),
'Dev Likert Scale Possibilities'!$D$2:$D$8,'Dev Likert Scale Possibilities'!$E$2:$E$8),0)</f>
        <v>0</v>
      </c>
      <c r="Y32" s="65">
        <f>IF(NOT($C32=0),_xlfn.XLOOKUP(
_xlfn.XLOOKUP(
$C32,'Admin Impact Weight Matrix'!$B$4:$B$253,'Admin Impact Weight Matrix'!X$4:X$253
),
'Dev Likert Scale Possibilities'!$D$2:$D$8,'Dev Likert Scale Possibilities'!$E$2:$E$8),0)</f>
        <v>0</v>
      </c>
      <c r="Z32" s="65">
        <f>IF(NOT($C32=0),_xlfn.XLOOKUP(
_xlfn.XLOOKUP(
$C32,'Admin Impact Weight Matrix'!$B$4:$B$253,'Admin Impact Weight Matrix'!Y$4:Y$253
),
'Dev Likert Scale Possibilities'!$D$2:$D$8,'Dev Likert Scale Possibilities'!$E$2:$E$8),0)</f>
        <v>0</v>
      </c>
      <c r="AA32" s="65">
        <f>IF(NOT($C32=0),_xlfn.XLOOKUP(
_xlfn.XLOOKUP(
$C32,'Admin Impact Weight Matrix'!$B$4:$B$253,'Admin Impact Weight Matrix'!Z$4:Z$253
),
'Dev Likert Scale Possibilities'!$D$2:$D$8,'Dev Likert Scale Possibilities'!$E$2:$E$8),0)</f>
        <v>0</v>
      </c>
      <c r="AB32" s="65">
        <f>IF(NOT($C32=0),_xlfn.XLOOKUP(
_xlfn.XLOOKUP(
$C32,'Admin Impact Weight Matrix'!$B$4:$B$253,'Admin Impact Weight Matrix'!AA$4:AA$253
),
'Dev Likert Scale Possibilities'!$D$2:$D$8,'Dev Likert Scale Possibilities'!$E$2:$E$8),0)</f>
        <v>0</v>
      </c>
      <c r="AC32" s="65">
        <f>IF(NOT($C32=0),_xlfn.XLOOKUP(
_xlfn.XLOOKUP(
$C32,'Admin Impact Weight Matrix'!$B$4:$B$253,'Admin Impact Weight Matrix'!AB$4:AB$253
),
'Dev Likert Scale Possibilities'!$D$2:$D$8,'Dev Likert Scale Possibilities'!$E$2:$E$8),0)</f>
        <v>0</v>
      </c>
      <c r="AD32" s="65">
        <f>IF(NOT($C32=0),_xlfn.XLOOKUP(
_xlfn.XLOOKUP(
$C32,'Admin Impact Weight Matrix'!$B$4:$B$253,'Admin Impact Weight Matrix'!AC$4:AC$253
),
'Dev Likert Scale Possibilities'!$D$2:$D$8,'Dev Likert Scale Possibilities'!$E$2:$E$8),0)</f>
        <v>0</v>
      </c>
      <c r="AE32" s="65">
        <f>IF(NOT($C32=0),_xlfn.XLOOKUP(
_xlfn.XLOOKUP(
$C32,'Admin Impact Weight Matrix'!$B$4:$B$253,'Admin Impact Weight Matrix'!AD$4:AD$253
),
'Dev Likert Scale Possibilities'!$D$2:$D$8,'Dev Likert Scale Possibilities'!$E$2:$E$8),0)</f>
        <v>0</v>
      </c>
      <c r="AF32" s="65">
        <f>IF(NOT($C32=0),_xlfn.XLOOKUP(
_xlfn.XLOOKUP(
$C32,'Admin Impact Weight Matrix'!$B$4:$B$253,'Admin Impact Weight Matrix'!AE$4:AE$253
),
'Dev Likert Scale Possibilities'!$D$2:$D$8,'Dev Likert Scale Possibilities'!$E$2:$E$8),0)</f>
        <v>0</v>
      </c>
      <c r="AG32" s="65">
        <f>IF(NOT($C32=0),_xlfn.XLOOKUP(
_xlfn.XLOOKUP(
$C32,'Admin Impact Weight Matrix'!$B$4:$B$253,'Admin Impact Weight Matrix'!AF$4:AF$253
),
'Dev Likert Scale Possibilities'!$D$2:$D$8,'Dev Likert Scale Possibilities'!$E$2:$E$8),0)</f>
        <v>0</v>
      </c>
      <c r="AH32" s="65">
        <f>IF(NOT($C32=0),_xlfn.XLOOKUP(
_xlfn.XLOOKUP(
$C32,'Admin Impact Weight Matrix'!$B$4:$B$253,'Admin Impact Weight Matrix'!AG$4:AG$253
),
'Dev Likert Scale Possibilities'!$D$2:$D$8,'Dev Likert Scale Possibilities'!$E$2:$E$8),0)</f>
        <v>0</v>
      </c>
      <c r="AI32" s="65">
        <f>IF(NOT($C32=0),_xlfn.XLOOKUP(
_xlfn.XLOOKUP(
$C32,'Admin Impact Weight Matrix'!$B$4:$B$253,'Admin Impact Weight Matrix'!AH$4:AH$253
),
'Dev Likert Scale Possibilities'!$D$2:$D$8,'Dev Likert Scale Possibilities'!$E$2:$E$8),0)</f>
        <v>0</v>
      </c>
      <c r="AJ32" s="65">
        <f>IF(NOT($C32=0),_xlfn.XLOOKUP(
_xlfn.XLOOKUP(
$C32,'Admin Impact Weight Matrix'!$B$4:$B$253,'Admin Impact Weight Matrix'!AI$4:AI$253
),
'Dev Likert Scale Possibilities'!$D$2:$D$8,'Dev Likert Scale Possibilities'!$E$2:$E$8),0)</f>
        <v>0</v>
      </c>
      <c r="AK32" s="65">
        <f>IF(NOT($C32=0),_xlfn.XLOOKUP(
_xlfn.XLOOKUP(
$C32,'Admin Impact Weight Matrix'!$B$4:$B$253,'Admin Impact Weight Matrix'!AJ$4:AJ$253
),
'Dev Likert Scale Possibilities'!$D$2:$D$8,'Dev Likert Scale Possibilities'!$E$2:$E$8),0)</f>
        <v>0</v>
      </c>
      <c r="AL32" s="65">
        <f>IF(NOT($C32=0),_xlfn.XLOOKUP(
_xlfn.XLOOKUP(
$C32,'Admin Impact Weight Matrix'!$B$4:$B$253,'Admin Impact Weight Matrix'!AK$4:AK$253
),
'Dev Likert Scale Possibilities'!$D$2:$D$8,'Dev Likert Scale Possibilities'!$E$2:$E$8),0)</f>
        <v>0</v>
      </c>
      <c r="AM32" s="65">
        <f>IF(NOT($C32=0),_xlfn.XLOOKUP(
_xlfn.XLOOKUP(
$C32,'Admin Impact Weight Matrix'!$B$4:$B$253,'Admin Impact Weight Matrix'!AL$4:AL$253
),
'Dev Likert Scale Possibilities'!$D$2:$D$8,'Dev Likert Scale Possibilities'!$E$2:$E$8),0)</f>
        <v>0</v>
      </c>
      <c r="AN32" s="65">
        <f>IF(NOT($C32=0),_xlfn.XLOOKUP(
_xlfn.XLOOKUP(
$C32,'Admin Impact Weight Matrix'!$B$4:$B$253,'Admin Impact Weight Matrix'!AM$4:AM$253
),
'Dev Likert Scale Possibilities'!$D$2:$D$8,'Dev Likert Scale Possibilities'!$E$2:$E$8),0)</f>
        <v>0</v>
      </c>
      <c r="AO32" s="65">
        <f>IF(NOT($C32=0),_xlfn.XLOOKUP(
_xlfn.XLOOKUP(
$C32,'Admin Impact Weight Matrix'!$B$4:$B$253,'Admin Impact Weight Matrix'!AN$4:AN$253
),
'Dev Likert Scale Possibilities'!$D$2:$D$8,'Dev Likert Scale Possibilities'!$E$2:$E$8),0)</f>
        <v>0</v>
      </c>
      <c r="AP32" s="65">
        <f>IF(NOT($C32=0),_xlfn.XLOOKUP(
_xlfn.XLOOKUP(
$C32,'Admin Impact Weight Matrix'!$B$4:$B$253,'Admin Impact Weight Matrix'!AO$4:AO$253
),
'Dev Likert Scale Possibilities'!$D$2:$D$8,'Dev Likert Scale Possibilities'!$E$2:$E$8),0)</f>
        <v>0</v>
      </c>
      <c r="AQ32" s="65">
        <f>IF(NOT($C32=0),_xlfn.XLOOKUP(
_xlfn.XLOOKUP(
$C32,'Admin Impact Weight Matrix'!$B$4:$B$253,'Admin Impact Weight Matrix'!AP$4:AP$253
),
'Dev Likert Scale Possibilities'!$D$2:$D$8,'Dev Likert Scale Possibilities'!$E$2:$E$8),0)</f>
        <v>0</v>
      </c>
    </row>
    <row r="33" spans="1:43" ht="15.6" thickTop="1" thickBot="1" x14ac:dyDescent="0.35">
      <c r="A33" s="24" t="str">
        <f>'User Interface'!A32</f>
        <v>Question_31</v>
      </c>
      <c r="B33" s="24" t="str">
        <f>'User Interface'!B32</f>
        <v>Question 31</v>
      </c>
      <c r="C33" s="24">
        <f>'User Interface'!C32</f>
        <v>0</v>
      </c>
      <c r="D33" s="65">
        <f>IF(NOT($C33=0),_xlfn.XLOOKUP(
_xlfn.XLOOKUP(
$C33,'Admin Impact Weight Matrix'!$B$4:$B$253,'Admin Impact Weight Matrix'!C$4:C$253
),
'Dev Likert Scale Possibilities'!$D$2:$D$8,'Dev Likert Scale Possibilities'!$E$2:$E$8),0)</f>
        <v>0</v>
      </c>
      <c r="E33" s="65">
        <f>IF(NOT($C33=0),_xlfn.XLOOKUP(
_xlfn.XLOOKUP(
$C33,'Admin Impact Weight Matrix'!$B$4:$B$253,'Admin Impact Weight Matrix'!D$4:D$253
),
'Dev Likert Scale Possibilities'!$D$2:$D$8,'Dev Likert Scale Possibilities'!$E$2:$E$8),0)</f>
        <v>0</v>
      </c>
      <c r="F33" s="65">
        <f>IF(NOT($C33=0),_xlfn.XLOOKUP(
_xlfn.XLOOKUP(
$C33,'Admin Impact Weight Matrix'!$B$4:$B$253,'Admin Impact Weight Matrix'!E$4:E$253
),
'Dev Likert Scale Possibilities'!$D$2:$D$8,'Dev Likert Scale Possibilities'!$E$2:$E$8),0)</f>
        <v>0</v>
      </c>
      <c r="G33" s="65">
        <f>IF(NOT($C33=0),_xlfn.XLOOKUP(
_xlfn.XLOOKUP(
$C33,'Admin Impact Weight Matrix'!$B$4:$B$253,'Admin Impact Weight Matrix'!F$4:F$253
),
'Dev Likert Scale Possibilities'!$D$2:$D$8,'Dev Likert Scale Possibilities'!$E$2:$E$8),0)</f>
        <v>0</v>
      </c>
      <c r="H33" s="65">
        <f>IF(NOT($C33=0),_xlfn.XLOOKUP(
_xlfn.XLOOKUP(
$C33,'Admin Impact Weight Matrix'!$B$4:$B$253,'Admin Impact Weight Matrix'!G$4:G$253
),
'Dev Likert Scale Possibilities'!$D$2:$D$8,'Dev Likert Scale Possibilities'!$E$2:$E$8),0)</f>
        <v>0</v>
      </c>
      <c r="I33" s="65">
        <f>IF(NOT($C33=0),_xlfn.XLOOKUP(
_xlfn.XLOOKUP(
$C33,'Admin Impact Weight Matrix'!$B$4:$B$253,'Admin Impact Weight Matrix'!H$4:H$253
),
'Dev Likert Scale Possibilities'!$D$2:$D$8,'Dev Likert Scale Possibilities'!$E$2:$E$8),0)</f>
        <v>0</v>
      </c>
      <c r="J33" s="65">
        <f>IF(NOT($C33=0),_xlfn.XLOOKUP(
_xlfn.XLOOKUP(
$C33,'Admin Impact Weight Matrix'!$B$4:$B$253,'Admin Impact Weight Matrix'!I$4:I$253
),
'Dev Likert Scale Possibilities'!$D$2:$D$8,'Dev Likert Scale Possibilities'!$E$2:$E$8),0)</f>
        <v>0</v>
      </c>
      <c r="K33" s="65">
        <f>IF(NOT($C33=0),_xlfn.XLOOKUP(
_xlfn.XLOOKUP(
$C33,'Admin Impact Weight Matrix'!$B$4:$B$253,'Admin Impact Weight Matrix'!J$4:J$253
),
'Dev Likert Scale Possibilities'!$D$2:$D$8,'Dev Likert Scale Possibilities'!$E$2:$E$8),0)</f>
        <v>0</v>
      </c>
      <c r="L33" s="65">
        <f>IF(NOT($C33=0),_xlfn.XLOOKUP(
_xlfn.XLOOKUP(
$C33,'Admin Impact Weight Matrix'!$B$4:$B$253,'Admin Impact Weight Matrix'!K$4:K$253
),
'Dev Likert Scale Possibilities'!$D$2:$D$8,'Dev Likert Scale Possibilities'!$E$2:$E$8),0)</f>
        <v>0</v>
      </c>
      <c r="M33" s="65">
        <f>IF(NOT($C33=0),_xlfn.XLOOKUP(
_xlfn.XLOOKUP(
$C33,'Admin Impact Weight Matrix'!$B$4:$B$253,'Admin Impact Weight Matrix'!L$4:L$253
),
'Dev Likert Scale Possibilities'!$D$2:$D$8,'Dev Likert Scale Possibilities'!$E$2:$E$8),0)</f>
        <v>0</v>
      </c>
      <c r="N33" s="65">
        <f>IF(NOT($C33=0),_xlfn.XLOOKUP(
_xlfn.XLOOKUP(
$C33,'Admin Impact Weight Matrix'!$B$4:$B$253,'Admin Impact Weight Matrix'!M$4:M$253
),
'Dev Likert Scale Possibilities'!$D$2:$D$8,'Dev Likert Scale Possibilities'!$E$2:$E$8),0)</f>
        <v>0</v>
      </c>
      <c r="O33" s="65">
        <f>IF(NOT($C33=0),_xlfn.XLOOKUP(
_xlfn.XLOOKUP(
$C33,'Admin Impact Weight Matrix'!$B$4:$B$253,'Admin Impact Weight Matrix'!N$4:N$253
),
'Dev Likert Scale Possibilities'!$D$2:$D$8,'Dev Likert Scale Possibilities'!$E$2:$E$8),0)</f>
        <v>0</v>
      </c>
      <c r="P33" s="65">
        <f>IF(NOT($C33=0),_xlfn.XLOOKUP(
_xlfn.XLOOKUP(
$C33,'Admin Impact Weight Matrix'!$B$4:$B$253,'Admin Impact Weight Matrix'!O$4:O$253
),
'Dev Likert Scale Possibilities'!$D$2:$D$8,'Dev Likert Scale Possibilities'!$E$2:$E$8),0)</f>
        <v>0</v>
      </c>
      <c r="Q33" s="65">
        <f>IF(NOT($C33=0),_xlfn.XLOOKUP(
_xlfn.XLOOKUP(
$C33,'Admin Impact Weight Matrix'!$B$4:$B$253,'Admin Impact Weight Matrix'!P$4:P$253
),
'Dev Likert Scale Possibilities'!$D$2:$D$8,'Dev Likert Scale Possibilities'!$E$2:$E$8),0)</f>
        <v>0</v>
      </c>
      <c r="R33" s="65">
        <f>IF(NOT($C33=0),_xlfn.XLOOKUP(
_xlfn.XLOOKUP(
$C33,'Admin Impact Weight Matrix'!$B$4:$B$253,'Admin Impact Weight Matrix'!Q$4:Q$253
),
'Dev Likert Scale Possibilities'!$D$2:$D$8,'Dev Likert Scale Possibilities'!$E$2:$E$8),0)</f>
        <v>0</v>
      </c>
      <c r="S33" s="65">
        <f>IF(NOT($C33=0),_xlfn.XLOOKUP(
_xlfn.XLOOKUP(
$C33,'Admin Impact Weight Matrix'!$B$4:$B$253,'Admin Impact Weight Matrix'!R$4:R$253
),
'Dev Likert Scale Possibilities'!$D$2:$D$8,'Dev Likert Scale Possibilities'!$E$2:$E$8),0)</f>
        <v>0</v>
      </c>
      <c r="T33" s="65">
        <f>IF(NOT($C33=0),_xlfn.XLOOKUP(
_xlfn.XLOOKUP(
$C33,'Admin Impact Weight Matrix'!$B$4:$B$253,'Admin Impact Weight Matrix'!S$4:S$253
),
'Dev Likert Scale Possibilities'!$D$2:$D$8,'Dev Likert Scale Possibilities'!$E$2:$E$8),0)</f>
        <v>0</v>
      </c>
      <c r="U33" s="65">
        <f>IF(NOT($C33=0),_xlfn.XLOOKUP(
_xlfn.XLOOKUP(
$C33,'Admin Impact Weight Matrix'!$B$4:$B$253,'Admin Impact Weight Matrix'!T$4:T$253
),
'Dev Likert Scale Possibilities'!$D$2:$D$8,'Dev Likert Scale Possibilities'!$E$2:$E$8),0)</f>
        <v>0</v>
      </c>
      <c r="V33" s="65">
        <f>IF(NOT($C33=0),_xlfn.XLOOKUP(
_xlfn.XLOOKUP(
$C33,'Admin Impact Weight Matrix'!$B$4:$B$253,'Admin Impact Weight Matrix'!U$4:U$253
),
'Dev Likert Scale Possibilities'!$D$2:$D$8,'Dev Likert Scale Possibilities'!$E$2:$E$8),0)</f>
        <v>0</v>
      </c>
      <c r="W33" s="65">
        <f>IF(NOT($C33=0),_xlfn.XLOOKUP(
_xlfn.XLOOKUP(
$C33,'Admin Impact Weight Matrix'!$B$4:$B$253,'Admin Impact Weight Matrix'!V$4:V$253
),
'Dev Likert Scale Possibilities'!$D$2:$D$8,'Dev Likert Scale Possibilities'!$E$2:$E$8),0)</f>
        <v>0</v>
      </c>
      <c r="X33" s="65">
        <f>IF(NOT($C33=0),_xlfn.XLOOKUP(
_xlfn.XLOOKUP(
$C33,'Admin Impact Weight Matrix'!$B$4:$B$253,'Admin Impact Weight Matrix'!W$4:W$253
),
'Dev Likert Scale Possibilities'!$D$2:$D$8,'Dev Likert Scale Possibilities'!$E$2:$E$8),0)</f>
        <v>0</v>
      </c>
      <c r="Y33" s="65">
        <f>IF(NOT($C33=0),_xlfn.XLOOKUP(
_xlfn.XLOOKUP(
$C33,'Admin Impact Weight Matrix'!$B$4:$B$253,'Admin Impact Weight Matrix'!X$4:X$253
),
'Dev Likert Scale Possibilities'!$D$2:$D$8,'Dev Likert Scale Possibilities'!$E$2:$E$8),0)</f>
        <v>0</v>
      </c>
      <c r="Z33" s="65">
        <f>IF(NOT($C33=0),_xlfn.XLOOKUP(
_xlfn.XLOOKUP(
$C33,'Admin Impact Weight Matrix'!$B$4:$B$253,'Admin Impact Weight Matrix'!Y$4:Y$253
),
'Dev Likert Scale Possibilities'!$D$2:$D$8,'Dev Likert Scale Possibilities'!$E$2:$E$8),0)</f>
        <v>0</v>
      </c>
      <c r="AA33" s="65">
        <f>IF(NOT($C33=0),_xlfn.XLOOKUP(
_xlfn.XLOOKUP(
$C33,'Admin Impact Weight Matrix'!$B$4:$B$253,'Admin Impact Weight Matrix'!Z$4:Z$253
),
'Dev Likert Scale Possibilities'!$D$2:$D$8,'Dev Likert Scale Possibilities'!$E$2:$E$8),0)</f>
        <v>0</v>
      </c>
      <c r="AB33" s="65">
        <f>IF(NOT($C33=0),_xlfn.XLOOKUP(
_xlfn.XLOOKUP(
$C33,'Admin Impact Weight Matrix'!$B$4:$B$253,'Admin Impact Weight Matrix'!AA$4:AA$253
),
'Dev Likert Scale Possibilities'!$D$2:$D$8,'Dev Likert Scale Possibilities'!$E$2:$E$8),0)</f>
        <v>0</v>
      </c>
      <c r="AC33" s="65">
        <f>IF(NOT($C33=0),_xlfn.XLOOKUP(
_xlfn.XLOOKUP(
$C33,'Admin Impact Weight Matrix'!$B$4:$B$253,'Admin Impact Weight Matrix'!AB$4:AB$253
),
'Dev Likert Scale Possibilities'!$D$2:$D$8,'Dev Likert Scale Possibilities'!$E$2:$E$8),0)</f>
        <v>0</v>
      </c>
      <c r="AD33" s="65">
        <f>IF(NOT($C33=0),_xlfn.XLOOKUP(
_xlfn.XLOOKUP(
$C33,'Admin Impact Weight Matrix'!$B$4:$B$253,'Admin Impact Weight Matrix'!AC$4:AC$253
),
'Dev Likert Scale Possibilities'!$D$2:$D$8,'Dev Likert Scale Possibilities'!$E$2:$E$8),0)</f>
        <v>0</v>
      </c>
      <c r="AE33" s="65">
        <f>IF(NOT($C33=0),_xlfn.XLOOKUP(
_xlfn.XLOOKUP(
$C33,'Admin Impact Weight Matrix'!$B$4:$B$253,'Admin Impact Weight Matrix'!AD$4:AD$253
),
'Dev Likert Scale Possibilities'!$D$2:$D$8,'Dev Likert Scale Possibilities'!$E$2:$E$8),0)</f>
        <v>0</v>
      </c>
      <c r="AF33" s="65">
        <f>IF(NOT($C33=0),_xlfn.XLOOKUP(
_xlfn.XLOOKUP(
$C33,'Admin Impact Weight Matrix'!$B$4:$B$253,'Admin Impact Weight Matrix'!AE$4:AE$253
),
'Dev Likert Scale Possibilities'!$D$2:$D$8,'Dev Likert Scale Possibilities'!$E$2:$E$8),0)</f>
        <v>0</v>
      </c>
      <c r="AG33" s="65">
        <f>IF(NOT($C33=0),_xlfn.XLOOKUP(
_xlfn.XLOOKUP(
$C33,'Admin Impact Weight Matrix'!$B$4:$B$253,'Admin Impact Weight Matrix'!AF$4:AF$253
),
'Dev Likert Scale Possibilities'!$D$2:$D$8,'Dev Likert Scale Possibilities'!$E$2:$E$8),0)</f>
        <v>0</v>
      </c>
      <c r="AH33" s="65">
        <f>IF(NOT($C33=0),_xlfn.XLOOKUP(
_xlfn.XLOOKUP(
$C33,'Admin Impact Weight Matrix'!$B$4:$B$253,'Admin Impact Weight Matrix'!AG$4:AG$253
),
'Dev Likert Scale Possibilities'!$D$2:$D$8,'Dev Likert Scale Possibilities'!$E$2:$E$8),0)</f>
        <v>0</v>
      </c>
      <c r="AI33" s="65">
        <f>IF(NOT($C33=0),_xlfn.XLOOKUP(
_xlfn.XLOOKUP(
$C33,'Admin Impact Weight Matrix'!$B$4:$B$253,'Admin Impact Weight Matrix'!AH$4:AH$253
),
'Dev Likert Scale Possibilities'!$D$2:$D$8,'Dev Likert Scale Possibilities'!$E$2:$E$8),0)</f>
        <v>0</v>
      </c>
      <c r="AJ33" s="65">
        <f>IF(NOT($C33=0),_xlfn.XLOOKUP(
_xlfn.XLOOKUP(
$C33,'Admin Impact Weight Matrix'!$B$4:$B$253,'Admin Impact Weight Matrix'!AI$4:AI$253
),
'Dev Likert Scale Possibilities'!$D$2:$D$8,'Dev Likert Scale Possibilities'!$E$2:$E$8),0)</f>
        <v>0</v>
      </c>
      <c r="AK33" s="65">
        <f>IF(NOT($C33=0),_xlfn.XLOOKUP(
_xlfn.XLOOKUP(
$C33,'Admin Impact Weight Matrix'!$B$4:$B$253,'Admin Impact Weight Matrix'!AJ$4:AJ$253
),
'Dev Likert Scale Possibilities'!$D$2:$D$8,'Dev Likert Scale Possibilities'!$E$2:$E$8),0)</f>
        <v>0</v>
      </c>
      <c r="AL33" s="65">
        <f>IF(NOT($C33=0),_xlfn.XLOOKUP(
_xlfn.XLOOKUP(
$C33,'Admin Impact Weight Matrix'!$B$4:$B$253,'Admin Impact Weight Matrix'!AK$4:AK$253
),
'Dev Likert Scale Possibilities'!$D$2:$D$8,'Dev Likert Scale Possibilities'!$E$2:$E$8),0)</f>
        <v>0</v>
      </c>
      <c r="AM33" s="65">
        <f>IF(NOT($C33=0),_xlfn.XLOOKUP(
_xlfn.XLOOKUP(
$C33,'Admin Impact Weight Matrix'!$B$4:$B$253,'Admin Impact Weight Matrix'!AL$4:AL$253
),
'Dev Likert Scale Possibilities'!$D$2:$D$8,'Dev Likert Scale Possibilities'!$E$2:$E$8),0)</f>
        <v>0</v>
      </c>
      <c r="AN33" s="65">
        <f>IF(NOT($C33=0),_xlfn.XLOOKUP(
_xlfn.XLOOKUP(
$C33,'Admin Impact Weight Matrix'!$B$4:$B$253,'Admin Impact Weight Matrix'!AM$4:AM$253
),
'Dev Likert Scale Possibilities'!$D$2:$D$8,'Dev Likert Scale Possibilities'!$E$2:$E$8),0)</f>
        <v>0</v>
      </c>
      <c r="AO33" s="65">
        <f>IF(NOT($C33=0),_xlfn.XLOOKUP(
_xlfn.XLOOKUP(
$C33,'Admin Impact Weight Matrix'!$B$4:$B$253,'Admin Impact Weight Matrix'!AN$4:AN$253
),
'Dev Likert Scale Possibilities'!$D$2:$D$8,'Dev Likert Scale Possibilities'!$E$2:$E$8),0)</f>
        <v>0</v>
      </c>
      <c r="AP33" s="65">
        <f>IF(NOT($C33=0),_xlfn.XLOOKUP(
_xlfn.XLOOKUP(
$C33,'Admin Impact Weight Matrix'!$B$4:$B$253,'Admin Impact Weight Matrix'!AO$4:AO$253
),
'Dev Likert Scale Possibilities'!$D$2:$D$8,'Dev Likert Scale Possibilities'!$E$2:$E$8),0)</f>
        <v>0</v>
      </c>
      <c r="AQ33" s="65">
        <f>IF(NOT($C33=0),_xlfn.XLOOKUP(
_xlfn.XLOOKUP(
$C33,'Admin Impact Weight Matrix'!$B$4:$B$253,'Admin Impact Weight Matrix'!AP$4:AP$253
),
'Dev Likert Scale Possibilities'!$D$2:$D$8,'Dev Likert Scale Possibilities'!$E$2:$E$8),0)</f>
        <v>0</v>
      </c>
    </row>
    <row r="34" spans="1:43" ht="15.6" thickTop="1" thickBot="1" x14ac:dyDescent="0.35">
      <c r="A34" s="24" t="str">
        <f>'User Interface'!A33</f>
        <v>Question_32</v>
      </c>
      <c r="B34" s="24" t="str">
        <f>'User Interface'!B33</f>
        <v>Question 32</v>
      </c>
      <c r="C34" s="24">
        <f>'User Interface'!C33</f>
        <v>0</v>
      </c>
      <c r="D34" s="65">
        <f>IF(NOT($C34=0),_xlfn.XLOOKUP(
_xlfn.XLOOKUP(
$C34,'Admin Impact Weight Matrix'!$B$4:$B$253,'Admin Impact Weight Matrix'!C$4:C$253
),
'Dev Likert Scale Possibilities'!$D$2:$D$8,'Dev Likert Scale Possibilities'!$E$2:$E$8),0)</f>
        <v>0</v>
      </c>
      <c r="E34" s="65">
        <f>IF(NOT($C34=0),_xlfn.XLOOKUP(
_xlfn.XLOOKUP(
$C34,'Admin Impact Weight Matrix'!$B$4:$B$253,'Admin Impact Weight Matrix'!D$4:D$253
),
'Dev Likert Scale Possibilities'!$D$2:$D$8,'Dev Likert Scale Possibilities'!$E$2:$E$8),0)</f>
        <v>0</v>
      </c>
      <c r="F34" s="65">
        <f>IF(NOT($C34=0),_xlfn.XLOOKUP(
_xlfn.XLOOKUP(
$C34,'Admin Impact Weight Matrix'!$B$4:$B$253,'Admin Impact Weight Matrix'!E$4:E$253
),
'Dev Likert Scale Possibilities'!$D$2:$D$8,'Dev Likert Scale Possibilities'!$E$2:$E$8),0)</f>
        <v>0</v>
      </c>
      <c r="G34" s="65">
        <f>IF(NOT($C34=0),_xlfn.XLOOKUP(
_xlfn.XLOOKUP(
$C34,'Admin Impact Weight Matrix'!$B$4:$B$253,'Admin Impact Weight Matrix'!F$4:F$253
),
'Dev Likert Scale Possibilities'!$D$2:$D$8,'Dev Likert Scale Possibilities'!$E$2:$E$8),0)</f>
        <v>0</v>
      </c>
      <c r="H34" s="65">
        <f>IF(NOT($C34=0),_xlfn.XLOOKUP(
_xlfn.XLOOKUP(
$C34,'Admin Impact Weight Matrix'!$B$4:$B$253,'Admin Impact Weight Matrix'!G$4:G$253
),
'Dev Likert Scale Possibilities'!$D$2:$D$8,'Dev Likert Scale Possibilities'!$E$2:$E$8),0)</f>
        <v>0</v>
      </c>
      <c r="I34" s="65">
        <f>IF(NOT($C34=0),_xlfn.XLOOKUP(
_xlfn.XLOOKUP(
$C34,'Admin Impact Weight Matrix'!$B$4:$B$253,'Admin Impact Weight Matrix'!H$4:H$253
),
'Dev Likert Scale Possibilities'!$D$2:$D$8,'Dev Likert Scale Possibilities'!$E$2:$E$8),0)</f>
        <v>0</v>
      </c>
      <c r="J34" s="65">
        <f>IF(NOT($C34=0),_xlfn.XLOOKUP(
_xlfn.XLOOKUP(
$C34,'Admin Impact Weight Matrix'!$B$4:$B$253,'Admin Impact Weight Matrix'!I$4:I$253
),
'Dev Likert Scale Possibilities'!$D$2:$D$8,'Dev Likert Scale Possibilities'!$E$2:$E$8),0)</f>
        <v>0</v>
      </c>
      <c r="K34" s="65">
        <f>IF(NOT($C34=0),_xlfn.XLOOKUP(
_xlfn.XLOOKUP(
$C34,'Admin Impact Weight Matrix'!$B$4:$B$253,'Admin Impact Weight Matrix'!J$4:J$253
),
'Dev Likert Scale Possibilities'!$D$2:$D$8,'Dev Likert Scale Possibilities'!$E$2:$E$8),0)</f>
        <v>0</v>
      </c>
      <c r="L34" s="65">
        <f>IF(NOT($C34=0),_xlfn.XLOOKUP(
_xlfn.XLOOKUP(
$C34,'Admin Impact Weight Matrix'!$B$4:$B$253,'Admin Impact Weight Matrix'!K$4:K$253
),
'Dev Likert Scale Possibilities'!$D$2:$D$8,'Dev Likert Scale Possibilities'!$E$2:$E$8),0)</f>
        <v>0</v>
      </c>
      <c r="M34" s="65">
        <f>IF(NOT($C34=0),_xlfn.XLOOKUP(
_xlfn.XLOOKUP(
$C34,'Admin Impact Weight Matrix'!$B$4:$B$253,'Admin Impact Weight Matrix'!L$4:L$253
),
'Dev Likert Scale Possibilities'!$D$2:$D$8,'Dev Likert Scale Possibilities'!$E$2:$E$8),0)</f>
        <v>0</v>
      </c>
      <c r="N34" s="65">
        <f>IF(NOT($C34=0),_xlfn.XLOOKUP(
_xlfn.XLOOKUP(
$C34,'Admin Impact Weight Matrix'!$B$4:$B$253,'Admin Impact Weight Matrix'!M$4:M$253
),
'Dev Likert Scale Possibilities'!$D$2:$D$8,'Dev Likert Scale Possibilities'!$E$2:$E$8),0)</f>
        <v>0</v>
      </c>
      <c r="O34" s="65">
        <f>IF(NOT($C34=0),_xlfn.XLOOKUP(
_xlfn.XLOOKUP(
$C34,'Admin Impact Weight Matrix'!$B$4:$B$253,'Admin Impact Weight Matrix'!N$4:N$253
),
'Dev Likert Scale Possibilities'!$D$2:$D$8,'Dev Likert Scale Possibilities'!$E$2:$E$8),0)</f>
        <v>0</v>
      </c>
      <c r="P34" s="65">
        <f>IF(NOT($C34=0),_xlfn.XLOOKUP(
_xlfn.XLOOKUP(
$C34,'Admin Impact Weight Matrix'!$B$4:$B$253,'Admin Impact Weight Matrix'!O$4:O$253
),
'Dev Likert Scale Possibilities'!$D$2:$D$8,'Dev Likert Scale Possibilities'!$E$2:$E$8),0)</f>
        <v>0</v>
      </c>
      <c r="Q34" s="65">
        <f>IF(NOT($C34=0),_xlfn.XLOOKUP(
_xlfn.XLOOKUP(
$C34,'Admin Impact Weight Matrix'!$B$4:$B$253,'Admin Impact Weight Matrix'!P$4:P$253
),
'Dev Likert Scale Possibilities'!$D$2:$D$8,'Dev Likert Scale Possibilities'!$E$2:$E$8),0)</f>
        <v>0</v>
      </c>
      <c r="R34" s="65">
        <f>IF(NOT($C34=0),_xlfn.XLOOKUP(
_xlfn.XLOOKUP(
$C34,'Admin Impact Weight Matrix'!$B$4:$B$253,'Admin Impact Weight Matrix'!Q$4:Q$253
),
'Dev Likert Scale Possibilities'!$D$2:$D$8,'Dev Likert Scale Possibilities'!$E$2:$E$8),0)</f>
        <v>0</v>
      </c>
      <c r="S34" s="65">
        <f>IF(NOT($C34=0),_xlfn.XLOOKUP(
_xlfn.XLOOKUP(
$C34,'Admin Impact Weight Matrix'!$B$4:$B$253,'Admin Impact Weight Matrix'!R$4:R$253
),
'Dev Likert Scale Possibilities'!$D$2:$D$8,'Dev Likert Scale Possibilities'!$E$2:$E$8),0)</f>
        <v>0</v>
      </c>
      <c r="T34" s="65">
        <f>IF(NOT($C34=0),_xlfn.XLOOKUP(
_xlfn.XLOOKUP(
$C34,'Admin Impact Weight Matrix'!$B$4:$B$253,'Admin Impact Weight Matrix'!S$4:S$253
),
'Dev Likert Scale Possibilities'!$D$2:$D$8,'Dev Likert Scale Possibilities'!$E$2:$E$8),0)</f>
        <v>0</v>
      </c>
      <c r="U34" s="65">
        <f>IF(NOT($C34=0),_xlfn.XLOOKUP(
_xlfn.XLOOKUP(
$C34,'Admin Impact Weight Matrix'!$B$4:$B$253,'Admin Impact Weight Matrix'!T$4:T$253
),
'Dev Likert Scale Possibilities'!$D$2:$D$8,'Dev Likert Scale Possibilities'!$E$2:$E$8),0)</f>
        <v>0</v>
      </c>
      <c r="V34" s="65">
        <f>IF(NOT($C34=0),_xlfn.XLOOKUP(
_xlfn.XLOOKUP(
$C34,'Admin Impact Weight Matrix'!$B$4:$B$253,'Admin Impact Weight Matrix'!U$4:U$253
),
'Dev Likert Scale Possibilities'!$D$2:$D$8,'Dev Likert Scale Possibilities'!$E$2:$E$8),0)</f>
        <v>0</v>
      </c>
      <c r="W34" s="65">
        <f>IF(NOT($C34=0),_xlfn.XLOOKUP(
_xlfn.XLOOKUP(
$C34,'Admin Impact Weight Matrix'!$B$4:$B$253,'Admin Impact Weight Matrix'!V$4:V$253
),
'Dev Likert Scale Possibilities'!$D$2:$D$8,'Dev Likert Scale Possibilities'!$E$2:$E$8),0)</f>
        <v>0</v>
      </c>
      <c r="X34" s="65">
        <f>IF(NOT($C34=0),_xlfn.XLOOKUP(
_xlfn.XLOOKUP(
$C34,'Admin Impact Weight Matrix'!$B$4:$B$253,'Admin Impact Weight Matrix'!W$4:W$253
),
'Dev Likert Scale Possibilities'!$D$2:$D$8,'Dev Likert Scale Possibilities'!$E$2:$E$8),0)</f>
        <v>0</v>
      </c>
      <c r="Y34" s="65">
        <f>IF(NOT($C34=0),_xlfn.XLOOKUP(
_xlfn.XLOOKUP(
$C34,'Admin Impact Weight Matrix'!$B$4:$B$253,'Admin Impact Weight Matrix'!X$4:X$253
),
'Dev Likert Scale Possibilities'!$D$2:$D$8,'Dev Likert Scale Possibilities'!$E$2:$E$8),0)</f>
        <v>0</v>
      </c>
      <c r="Z34" s="65">
        <f>IF(NOT($C34=0),_xlfn.XLOOKUP(
_xlfn.XLOOKUP(
$C34,'Admin Impact Weight Matrix'!$B$4:$B$253,'Admin Impact Weight Matrix'!Y$4:Y$253
),
'Dev Likert Scale Possibilities'!$D$2:$D$8,'Dev Likert Scale Possibilities'!$E$2:$E$8),0)</f>
        <v>0</v>
      </c>
      <c r="AA34" s="65">
        <f>IF(NOT($C34=0),_xlfn.XLOOKUP(
_xlfn.XLOOKUP(
$C34,'Admin Impact Weight Matrix'!$B$4:$B$253,'Admin Impact Weight Matrix'!Z$4:Z$253
),
'Dev Likert Scale Possibilities'!$D$2:$D$8,'Dev Likert Scale Possibilities'!$E$2:$E$8),0)</f>
        <v>0</v>
      </c>
      <c r="AB34" s="65">
        <f>IF(NOT($C34=0),_xlfn.XLOOKUP(
_xlfn.XLOOKUP(
$C34,'Admin Impact Weight Matrix'!$B$4:$B$253,'Admin Impact Weight Matrix'!AA$4:AA$253
),
'Dev Likert Scale Possibilities'!$D$2:$D$8,'Dev Likert Scale Possibilities'!$E$2:$E$8),0)</f>
        <v>0</v>
      </c>
      <c r="AC34" s="65">
        <f>IF(NOT($C34=0),_xlfn.XLOOKUP(
_xlfn.XLOOKUP(
$C34,'Admin Impact Weight Matrix'!$B$4:$B$253,'Admin Impact Weight Matrix'!AB$4:AB$253
),
'Dev Likert Scale Possibilities'!$D$2:$D$8,'Dev Likert Scale Possibilities'!$E$2:$E$8),0)</f>
        <v>0</v>
      </c>
      <c r="AD34" s="65">
        <f>IF(NOT($C34=0),_xlfn.XLOOKUP(
_xlfn.XLOOKUP(
$C34,'Admin Impact Weight Matrix'!$B$4:$B$253,'Admin Impact Weight Matrix'!AC$4:AC$253
),
'Dev Likert Scale Possibilities'!$D$2:$D$8,'Dev Likert Scale Possibilities'!$E$2:$E$8),0)</f>
        <v>0</v>
      </c>
      <c r="AE34" s="65">
        <f>IF(NOT($C34=0),_xlfn.XLOOKUP(
_xlfn.XLOOKUP(
$C34,'Admin Impact Weight Matrix'!$B$4:$B$253,'Admin Impact Weight Matrix'!AD$4:AD$253
),
'Dev Likert Scale Possibilities'!$D$2:$D$8,'Dev Likert Scale Possibilities'!$E$2:$E$8),0)</f>
        <v>0</v>
      </c>
      <c r="AF34" s="65">
        <f>IF(NOT($C34=0),_xlfn.XLOOKUP(
_xlfn.XLOOKUP(
$C34,'Admin Impact Weight Matrix'!$B$4:$B$253,'Admin Impact Weight Matrix'!AE$4:AE$253
),
'Dev Likert Scale Possibilities'!$D$2:$D$8,'Dev Likert Scale Possibilities'!$E$2:$E$8),0)</f>
        <v>0</v>
      </c>
      <c r="AG34" s="65">
        <f>IF(NOT($C34=0),_xlfn.XLOOKUP(
_xlfn.XLOOKUP(
$C34,'Admin Impact Weight Matrix'!$B$4:$B$253,'Admin Impact Weight Matrix'!AF$4:AF$253
),
'Dev Likert Scale Possibilities'!$D$2:$D$8,'Dev Likert Scale Possibilities'!$E$2:$E$8),0)</f>
        <v>0</v>
      </c>
      <c r="AH34" s="65">
        <f>IF(NOT($C34=0),_xlfn.XLOOKUP(
_xlfn.XLOOKUP(
$C34,'Admin Impact Weight Matrix'!$B$4:$B$253,'Admin Impact Weight Matrix'!AG$4:AG$253
),
'Dev Likert Scale Possibilities'!$D$2:$D$8,'Dev Likert Scale Possibilities'!$E$2:$E$8),0)</f>
        <v>0</v>
      </c>
      <c r="AI34" s="65">
        <f>IF(NOT($C34=0),_xlfn.XLOOKUP(
_xlfn.XLOOKUP(
$C34,'Admin Impact Weight Matrix'!$B$4:$B$253,'Admin Impact Weight Matrix'!AH$4:AH$253
),
'Dev Likert Scale Possibilities'!$D$2:$D$8,'Dev Likert Scale Possibilities'!$E$2:$E$8),0)</f>
        <v>0</v>
      </c>
      <c r="AJ34" s="65">
        <f>IF(NOT($C34=0),_xlfn.XLOOKUP(
_xlfn.XLOOKUP(
$C34,'Admin Impact Weight Matrix'!$B$4:$B$253,'Admin Impact Weight Matrix'!AI$4:AI$253
),
'Dev Likert Scale Possibilities'!$D$2:$D$8,'Dev Likert Scale Possibilities'!$E$2:$E$8),0)</f>
        <v>0</v>
      </c>
      <c r="AK34" s="65">
        <f>IF(NOT($C34=0),_xlfn.XLOOKUP(
_xlfn.XLOOKUP(
$C34,'Admin Impact Weight Matrix'!$B$4:$B$253,'Admin Impact Weight Matrix'!AJ$4:AJ$253
),
'Dev Likert Scale Possibilities'!$D$2:$D$8,'Dev Likert Scale Possibilities'!$E$2:$E$8),0)</f>
        <v>0</v>
      </c>
      <c r="AL34" s="65">
        <f>IF(NOT($C34=0),_xlfn.XLOOKUP(
_xlfn.XLOOKUP(
$C34,'Admin Impact Weight Matrix'!$B$4:$B$253,'Admin Impact Weight Matrix'!AK$4:AK$253
),
'Dev Likert Scale Possibilities'!$D$2:$D$8,'Dev Likert Scale Possibilities'!$E$2:$E$8),0)</f>
        <v>0</v>
      </c>
      <c r="AM34" s="65">
        <f>IF(NOT($C34=0),_xlfn.XLOOKUP(
_xlfn.XLOOKUP(
$C34,'Admin Impact Weight Matrix'!$B$4:$B$253,'Admin Impact Weight Matrix'!AL$4:AL$253
),
'Dev Likert Scale Possibilities'!$D$2:$D$8,'Dev Likert Scale Possibilities'!$E$2:$E$8),0)</f>
        <v>0</v>
      </c>
      <c r="AN34" s="65">
        <f>IF(NOT($C34=0),_xlfn.XLOOKUP(
_xlfn.XLOOKUP(
$C34,'Admin Impact Weight Matrix'!$B$4:$B$253,'Admin Impact Weight Matrix'!AM$4:AM$253
),
'Dev Likert Scale Possibilities'!$D$2:$D$8,'Dev Likert Scale Possibilities'!$E$2:$E$8),0)</f>
        <v>0</v>
      </c>
      <c r="AO34" s="65">
        <f>IF(NOT($C34=0),_xlfn.XLOOKUP(
_xlfn.XLOOKUP(
$C34,'Admin Impact Weight Matrix'!$B$4:$B$253,'Admin Impact Weight Matrix'!AN$4:AN$253
),
'Dev Likert Scale Possibilities'!$D$2:$D$8,'Dev Likert Scale Possibilities'!$E$2:$E$8),0)</f>
        <v>0</v>
      </c>
      <c r="AP34" s="65">
        <f>IF(NOT($C34=0),_xlfn.XLOOKUP(
_xlfn.XLOOKUP(
$C34,'Admin Impact Weight Matrix'!$B$4:$B$253,'Admin Impact Weight Matrix'!AO$4:AO$253
),
'Dev Likert Scale Possibilities'!$D$2:$D$8,'Dev Likert Scale Possibilities'!$E$2:$E$8),0)</f>
        <v>0</v>
      </c>
      <c r="AQ34" s="65">
        <f>IF(NOT($C34=0),_xlfn.XLOOKUP(
_xlfn.XLOOKUP(
$C34,'Admin Impact Weight Matrix'!$B$4:$B$253,'Admin Impact Weight Matrix'!AP$4:AP$253
),
'Dev Likert Scale Possibilities'!$D$2:$D$8,'Dev Likert Scale Possibilities'!$E$2:$E$8),0)</f>
        <v>0</v>
      </c>
    </row>
    <row r="35" spans="1:43" ht="15.6" thickTop="1" thickBot="1" x14ac:dyDescent="0.35">
      <c r="A35" s="24" t="str">
        <f>'User Interface'!A34</f>
        <v>Question_33</v>
      </c>
      <c r="B35" s="24" t="str">
        <f>'User Interface'!B34</f>
        <v>Question 33</v>
      </c>
      <c r="C35" s="24">
        <f>'User Interface'!C34</f>
        <v>0</v>
      </c>
      <c r="D35" s="65">
        <f>IF(NOT($C35=0),_xlfn.XLOOKUP(
_xlfn.XLOOKUP(
$C35,'Admin Impact Weight Matrix'!$B$4:$B$253,'Admin Impact Weight Matrix'!C$4:C$253
),
'Dev Likert Scale Possibilities'!$D$2:$D$8,'Dev Likert Scale Possibilities'!$E$2:$E$8),0)</f>
        <v>0</v>
      </c>
      <c r="E35" s="65">
        <f>IF(NOT($C35=0),_xlfn.XLOOKUP(
_xlfn.XLOOKUP(
$C35,'Admin Impact Weight Matrix'!$B$4:$B$253,'Admin Impact Weight Matrix'!D$4:D$253
),
'Dev Likert Scale Possibilities'!$D$2:$D$8,'Dev Likert Scale Possibilities'!$E$2:$E$8),0)</f>
        <v>0</v>
      </c>
      <c r="F35" s="65">
        <f>IF(NOT($C35=0),_xlfn.XLOOKUP(
_xlfn.XLOOKUP(
$C35,'Admin Impact Weight Matrix'!$B$4:$B$253,'Admin Impact Weight Matrix'!E$4:E$253
),
'Dev Likert Scale Possibilities'!$D$2:$D$8,'Dev Likert Scale Possibilities'!$E$2:$E$8),0)</f>
        <v>0</v>
      </c>
      <c r="G35" s="65">
        <f>IF(NOT($C35=0),_xlfn.XLOOKUP(
_xlfn.XLOOKUP(
$C35,'Admin Impact Weight Matrix'!$B$4:$B$253,'Admin Impact Weight Matrix'!F$4:F$253
),
'Dev Likert Scale Possibilities'!$D$2:$D$8,'Dev Likert Scale Possibilities'!$E$2:$E$8),0)</f>
        <v>0</v>
      </c>
      <c r="H35" s="65">
        <f>IF(NOT($C35=0),_xlfn.XLOOKUP(
_xlfn.XLOOKUP(
$C35,'Admin Impact Weight Matrix'!$B$4:$B$253,'Admin Impact Weight Matrix'!G$4:G$253
),
'Dev Likert Scale Possibilities'!$D$2:$D$8,'Dev Likert Scale Possibilities'!$E$2:$E$8),0)</f>
        <v>0</v>
      </c>
      <c r="I35" s="65">
        <f>IF(NOT($C35=0),_xlfn.XLOOKUP(
_xlfn.XLOOKUP(
$C35,'Admin Impact Weight Matrix'!$B$4:$B$253,'Admin Impact Weight Matrix'!H$4:H$253
),
'Dev Likert Scale Possibilities'!$D$2:$D$8,'Dev Likert Scale Possibilities'!$E$2:$E$8),0)</f>
        <v>0</v>
      </c>
      <c r="J35" s="65">
        <f>IF(NOT($C35=0),_xlfn.XLOOKUP(
_xlfn.XLOOKUP(
$C35,'Admin Impact Weight Matrix'!$B$4:$B$253,'Admin Impact Weight Matrix'!I$4:I$253
),
'Dev Likert Scale Possibilities'!$D$2:$D$8,'Dev Likert Scale Possibilities'!$E$2:$E$8),0)</f>
        <v>0</v>
      </c>
      <c r="K35" s="65">
        <f>IF(NOT($C35=0),_xlfn.XLOOKUP(
_xlfn.XLOOKUP(
$C35,'Admin Impact Weight Matrix'!$B$4:$B$253,'Admin Impact Weight Matrix'!J$4:J$253
),
'Dev Likert Scale Possibilities'!$D$2:$D$8,'Dev Likert Scale Possibilities'!$E$2:$E$8),0)</f>
        <v>0</v>
      </c>
      <c r="L35" s="65">
        <f>IF(NOT($C35=0),_xlfn.XLOOKUP(
_xlfn.XLOOKUP(
$C35,'Admin Impact Weight Matrix'!$B$4:$B$253,'Admin Impact Weight Matrix'!K$4:K$253
),
'Dev Likert Scale Possibilities'!$D$2:$D$8,'Dev Likert Scale Possibilities'!$E$2:$E$8),0)</f>
        <v>0</v>
      </c>
      <c r="M35" s="65">
        <f>IF(NOT($C35=0),_xlfn.XLOOKUP(
_xlfn.XLOOKUP(
$C35,'Admin Impact Weight Matrix'!$B$4:$B$253,'Admin Impact Weight Matrix'!L$4:L$253
),
'Dev Likert Scale Possibilities'!$D$2:$D$8,'Dev Likert Scale Possibilities'!$E$2:$E$8),0)</f>
        <v>0</v>
      </c>
      <c r="N35" s="65">
        <f>IF(NOT($C35=0),_xlfn.XLOOKUP(
_xlfn.XLOOKUP(
$C35,'Admin Impact Weight Matrix'!$B$4:$B$253,'Admin Impact Weight Matrix'!M$4:M$253
),
'Dev Likert Scale Possibilities'!$D$2:$D$8,'Dev Likert Scale Possibilities'!$E$2:$E$8),0)</f>
        <v>0</v>
      </c>
      <c r="O35" s="65">
        <f>IF(NOT($C35=0),_xlfn.XLOOKUP(
_xlfn.XLOOKUP(
$C35,'Admin Impact Weight Matrix'!$B$4:$B$253,'Admin Impact Weight Matrix'!N$4:N$253
),
'Dev Likert Scale Possibilities'!$D$2:$D$8,'Dev Likert Scale Possibilities'!$E$2:$E$8),0)</f>
        <v>0</v>
      </c>
      <c r="P35" s="65">
        <f>IF(NOT($C35=0),_xlfn.XLOOKUP(
_xlfn.XLOOKUP(
$C35,'Admin Impact Weight Matrix'!$B$4:$B$253,'Admin Impact Weight Matrix'!O$4:O$253
),
'Dev Likert Scale Possibilities'!$D$2:$D$8,'Dev Likert Scale Possibilities'!$E$2:$E$8),0)</f>
        <v>0</v>
      </c>
      <c r="Q35" s="65">
        <f>IF(NOT($C35=0),_xlfn.XLOOKUP(
_xlfn.XLOOKUP(
$C35,'Admin Impact Weight Matrix'!$B$4:$B$253,'Admin Impact Weight Matrix'!P$4:P$253
),
'Dev Likert Scale Possibilities'!$D$2:$D$8,'Dev Likert Scale Possibilities'!$E$2:$E$8),0)</f>
        <v>0</v>
      </c>
      <c r="R35" s="65">
        <f>IF(NOT($C35=0),_xlfn.XLOOKUP(
_xlfn.XLOOKUP(
$C35,'Admin Impact Weight Matrix'!$B$4:$B$253,'Admin Impact Weight Matrix'!Q$4:Q$253
),
'Dev Likert Scale Possibilities'!$D$2:$D$8,'Dev Likert Scale Possibilities'!$E$2:$E$8),0)</f>
        <v>0</v>
      </c>
      <c r="S35" s="65">
        <f>IF(NOT($C35=0),_xlfn.XLOOKUP(
_xlfn.XLOOKUP(
$C35,'Admin Impact Weight Matrix'!$B$4:$B$253,'Admin Impact Weight Matrix'!R$4:R$253
),
'Dev Likert Scale Possibilities'!$D$2:$D$8,'Dev Likert Scale Possibilities'!$E$2:$E$8),0)</f>
        <v>0</v>
      </c>
      <c r="T35" s="65">
        <f>IF(NOT($C35=0),_xlfn.XLOOKUP(
_xlfn.XLOOKUP(
$C35,'Admin Impact Weight Matrix'!$B$4:$B$253,'Admin Impact Weight Matrix'!S$4:S$253
),
'Dev Likert Scale Possibilities'!$D$2:$D$8,'Dev Likert Scale Possibilities'!$E$2:$E$8),0)</f>
        <v>0</v>
      </c>
      <c r="U35" s="65">
        <f>IF(NOT($C35=0),_xlfn.XLOOKUP(
_xlfn.XLOOKUP(
$C35,'Admin Impact Weight Matrix'!$B$4:$B$253,'Admin Impact Weight Matrix'!T$4:T$253
),
'Dev Likert Scale Possibilities'!$D$2:$D$8,'Dev Likert Scale Possibilities'!$E$2:$E$8),0)</f>
        <v>0</v>
      </c>
      <c r="V35" s="65">
        <f>IF(NOT($C35=0),_xlfn.XLOOKUP(
_xlfn.XLOOKUP(
$C35,'Admin Impact Weight Matrix'!$B$4:$B$253,'Admin Impact Weight Matrix'!U$4:U$253
),
'Dev Likert Scale Possibilities'!$D$2:$D$8,'Dev Likert Scale Possibilities'!$E$2:$E$8),0)</f>
        <v>0</v>
      </c>
      <c r="W35" s="65">
        <f>IF(NOT($C35=0),_xlfn.XLOOKUP(
_xlfn.XLOOKUP(
$C35,'Admin Impact Weight Matrix'!$B$4:$B$253,'Admin Impact Weight Matrix'!V$4:V$253
),
'Dev Likert Scale Possibilities'!$D$2:$D$8,'Dev Likert Scale Possibilities'!$E$2:$E$8),0)</f>
        <v>0</v>
      </c>
      <c r="X35" s="65">
        <f>IF(NOT($C35=0),_xlfn.XLOOKUP(
_xlfn.XLOOKUP(
$C35,'Admin Impact Weight Matrix'!$B$4:$B$253,'Admin Impact Weight Matrix'!W$4:W$253
),
'Dev Likert Scale Possibilities'!$D$2:$D$8,'Dev Likert Scale Possibilities'!$E$2:$E$8),0)</f>
        <v>0</v>
      </c>
      <c r="Y35" s="65">
        <f>IF(NOT($C35=0),_xlfn.XLOOKUP(
_xlfn.XLOOKUP(
$C35,'Admin Impact Weight Matrix'!$B$4:$B$253,'Admin Impact Weight Matrix'!X$4:X$253
),
'Dev Likert Scale Possibilities'!$D$2:$D$8,'Dev Likert Scale Possibilities'!$E$2:$E$8),0)</f>
        <v>0</v>
      </c>
      <c r="Z35" s="65">
        <f>IF(NOT($C35=0),_xlfn.XLOOKUP(
_xlfn.XLOOKUP(
$C35,'Admin Impact Weight Matrix'!$B$4:$B$253,'Admin Impact Weight Matrix'!Y$4:Y$253
),
'Dev Likert Scale Possibilities'!$D$2:$D$8,'Dev Likert Scale Possibilities'!$E$2:$E$8),0)</f>
        <v>0</v>
      </c>
      <c r="AA35" s="65">
        <f>IF(NOT($C35=0),_xlfn.XLOOKUP(
_xlfn.XLOOKUP(
$C35,'Admin Impact Weight Matrix'!$B$4:$B$253,'Admin Impact Weight Matrix'!Z$4:Z$253
),
'Dev Likert Scale Possibilities'!$D$2:$D$8,'Dev Likert Scale Possibilities'!$E$2:$E$8),0)</f>
        <v>0</v>
      </c>
      <c r="AB35" s="65">
        <f>IF(NOT($C35=0),_xlfn.XLOOKUP(
_xlfn.XLOOKUP(
$C35,'Admin Impact Weight Matrix'!$B$4:$B$253,'Admin Impact Weight Matrix'!AA$4:AA$253
),
'Dev Likert Scale Possibilities'!$D$2:$D$8,'Dev Likert Scale Possibilities'!$E$2:$E$8),0)</f>
        <v>0</v>
      </c>
      <c r="AC35" s="65">
        <f>IF(NOT($C35=0),_xlfn.XLOOKUP(
_xlfn.XLOOKUP(
$C35,'Admin Impact Weight Matrix'!$B$4:$B$253,'Admin Impact Weight Matrix'!AB$4:AB$253
),
'Dev Likert Scale Possibilities'!$D$2:$D$8,'Dev Likert Scale Possibilities'!$E$2:$E$8),0)</f>
        <v>0</v>
      </c>
      <c r="AD35" s="65">
        <f>IF(NOT($C35=0),_xlfn.XLOOKUP(
_xlfn.XLOOKUP(
$C35,'Admin Impact Weight Matrix'!$B$4:$B$253,'Admin Impact Weight Matrix'!AC$4:AC$253
),
'Dev Likert Scale Possibilities'!$D$2:$D$8,'Dev Likert Scale Possibilities'!$E$2:$E$8),0)</f>
        <v>0</v>
      </c>
      <c r="AE35" s="65">
        <f>IF(NOT($C35=0),_xlfn.XLOOKUP(
_xlfn.XLOOKUP(
$C35,'Admin Impact Weight Matrix'!$B$4:$B$253,'Admin Impact Weight Matrix'!AD$4:AD$253
),
'Dev Likert Scale Possibilities'!$D$2:$D$8,'Dev Likert Scale Possibilities'!$E$2:$E$8),0)</f>
        <v>0</v>
      </c>
      <c r="AF35" s="65">
        <f>IF(NOT($C35=0),_xlfn.XLOOKUP(
_xlfn.XLOOKUP(
$C35,'Admin Impact Weight Matrix'!$B$4:$B$253,'Admin Impact Weight Matrix'!AE$4:AE$253
),
'Dev Likert Scale Possibilities'!$D$2:$D$8,'Dev Likert Scale Possibilities'!$E$2:$E$8),0)</f>
        <v>0</v>
      </c>
      <c r="AG35" s="65">
        <f>IF(NOT($C35=0),_xlfn.XLOOKUP(
_xlfn.XLOOKUP(
$C35,'Admin Impact Weight Matrix'!$B$4:$B$253,'Admin Impact Weight Matrix'!AF$4:AF$253
),
'Dev Likert Scale Possibilities'!$D$2:$D$8,'Dev Likert Scale Possibilities'!$E$2:$E$8),0)</f>
        <v>0</v>
      </c>
      <c r="AH35" s="65">
        <f>IF(NOT($C35=0),_xlfn.XLOOKUP(
_xlfn.XLOOKUP(
$C35,'Admin Impact Weight Matrix'!$B$4:$B$253,'Admin Impact Weight Matrix'!AG$4:AG$253
),
'Dev Likert Scale Possibilities'!$D$2:$D$8,'Dev Likert Scale Possibilities'!$E$2:$E$8),0)</f>
        <v>0</v>
      </c>
      <c r="AI35" s="65">
        <f>IF(NOT($C35=0),_xlfn.XLOOKUP(
_xlfn.XLOOKUP(
$C35,'Admin Impact Weight Matrix'!$B$4:$B$253,'Admin Impact Weight Matrix'!AH$4:AH$253
),
'Dev Likert Scale Possibilities'!$D$2:$D$8,'Dev Likert Scale Possibilities'!$E$2:$E$8),0)</f>
        <v>0</v>
      </c>
      <c r="AJ35" s="65">
        <f>IF(NOT($C35=0),_xlfn.XLOOKUP(
_xlfn.XLOOKUP(
$C35,'Admin Impact Weight Matrix'!$B$4:$B$253,'Admin Impact Weight Matrix'!AI$4:AI$253
),
'Dev Likert Scale Possibilities'!$D$2:$D$8,'Dev Likert Scale Possibilities'!$E$2:$E$8),0)</f>
        <v>0</v>
      </c>
      <c r="AK35" s="65">
        <f>IF(NOT($C35=0),_xlfn.XLOOKUP(
_xlfn.XLOOKUP(
$C35,'Admin Impact Weight Matrix'!$B$4:$B$253,'Admin Impact Weight Matrix'!AJ$4:AJ$253
),
'Dev Likert Scale Possibilities'!$D$2:$D$8,'Dev Likert Scale Possibilities'!$E$2:$E$8),0)</f>
        <v>0</v>
      </c>
      <c r="AL35" s="65">
        <f>IF(NOT($C35=0),_xlfn.XLOOKUP(
_xlfn.XLOOKUP(
$C35,'Admin Impact Weight Matrix'!$B$4:$B$253,'Admin Impact Weight Matrix'!AK$4:AK$253
),
'Dev Likert Scale Possibilities'!$D$2:$D$8,'Dev Likert Scale Possibilities'!$E$2:$E$8),0)</f>
        <v>0</v>
      </c>
      <c r="AM35" s="65">
        <f>IF(NOT($C35=0),_xlfn.XLOOKUP(
_xlfn.XLOOKUP(
$C35,'Admin Impact Weight Matrix'!$B$4:$B$253,'Admin Impact Weight Matrix'!AL$4:AL$253
),
'Dev Likert Scale Possibilities'!$D$2:$D$8,'Dev Likert Scale Possibilities'!$E$2:$E$8),0)</f>
        <v>0</v>
      </c>
      <c r="AN35" s="65">
        <f>IF(NOT($C35=0),_xlfn.XLOOKUP(
_xlfn.XLOOKUP(
$C35,'Admin Impact Weight Matrix'!$B$4:$B$253,'Admin Impact Weight Matrix'!AM$4:AM$253
),
'Dev Likert Scale Possibilities'!$D$2:$D$8,'Dev Likert Scale Possibilities'!$E$2:$E$8),0)</f>
        <v>0</v>
      </c>
      <c r="AO35" s="65">
        <f>IF(NOT($C35=0),_xlfn.XLOOKUP(
_xlfn.XLOOKUP(
$C35,'Admin Impact Weight Matrix'!$B$4:$B$253,'Admin Impact Weight Matrix'!AN$4:AN$253
),
'Dev Likert Scale Possibilities'!$D$2:$D$8,'Dev Likert Scale Possibilities'!$E$2:$E$8),0)</f>
        <v>0</v>
      </c>
      <c r="AP35" s="65">
        <f>IF(NOT($C35=0),_xlfn.XLOOKUP(
_xlfn.XLOOKUP(
$C35,'Admin Impact Weight Matrix'!$B$4:$B$253,'Admin Impact Weight Matrix'!AO$4:AO$253
),
'Dev Likert Scale Possibilities'!$D$2:$D$8,'Dev Likert Scale Possibilities'!$E$2:$E$8),0)</f>
        <v>0</v>
      </c>
      <c r="AQ35" s="65">
        <f>IF(NOT($C35=0),_xlfn.XLOOKUP(
_xlfn.XLOOKUP(
$C35,'Admin Impact Weight Matrix'!$B$4:$B$253,'Admin Impact Weight Matrix'!AP$4:AP$253
),
'Dev Likert Scale Possibilities'!$D$2:$D$8,'Dev Likert Scale Possibilities'!$E$2:$E$8),0)</f>
        <v>0</v>
      </c>
    </row>
    <row r="36" spans="1:43" ht="15.6" thickTop="1" thickBot="1" x14ac:dyDescent="0.35">
      <c r="A36" s="24" t="str">
        <f>'User Interface'!A35</f>
        <v>Question_34</v>
      </c>
      <c r="B36" s="24" t="str">
        <f>'User Interface'!B35</f>
        <v>Question 34</v>
      </c>
      <c r="C36" s="24">
        <f>'User Interface'!C35</f>
        <v>0</v>
      </c>
      <c r="D36" s="65">
        <f>IF(NOT($C36=0),_xlfn.XLOOKUP(
_xlfn.XLOOKUP(
$C36,'Admin Impact Weight Matrix'!$B$4:$B$253,'Admin Impact Weight Matrix'!C$4:C$253
),
'Dev Likert Scale Possibilities'!$D$2:$D$8,'Dev Likert Scale Possibilities'!$E$2:$E$8),0)</f>
        <v>0</v>
      </c>
      <c r="E36" s="65">
        <f>IF(NOT($C36=0),_xlfn.XLOOKUP(
_xlfn.XLOOKUP(
$C36,'Admin Impact Weight Matrix'!$B$4:$B$253,'Admin Impact Weight Matrix'!D$4:D$253
),
'Dev Likert Scale Possibilities'!$D$2:$D$8,'Dev Likert Scale Possibilities'!$E$2:$E$8),0)</f>
        <v>0</v>
      </c>
      <c r="F36" s="65">
        <f>IF(NOT($C36=0),_xlfn.XLOOKUP(
_xlfn.XLOOKUP(
$C36,'Admin Impact Weight Matrix'!$B$4:$B$253,'Admin Impact Weight Matrix'!E$4:E$253
),
'Dev Likert Scale Possibilities'!$D$2:$D$8,'Dev Likert Scale Possibilities'!$E$2:$E$8),0)</f>
        <v>0</v>
      </c>
      <c r="G36" s="65">
        <f>IF(NOT($C36=0),_xlfn.XLOOKUP(
_xlfn.XLOOKUP(
$C36,'Admin Impact Weight Matrix'!$B$4:$B$253,'Admin Impact Weight Matrix'!F$4:F$253
),
'Dev Likert Scale Possibilities'!$D$2:$D$8,'Dev Likert Scale Possibilities'!$E$2:$E$8),0)</f>
        <v>0</v>
      </c>
      <c r="H36" s="65">
        <f>IF(NOT($C36=0),_xlfn.XLOOKUP(
_xlfn.XLOOKUP(
$C36,'Admin Impact Weight Matrix'!$B$4:$B$253,'Admin Impact Weight Matrix'!G$4:G$253
),
'Dev Likert Scale Possibilities'!$D$2:$D$8,'Dev Likert Scale Possibilities'!$E$2:$E$8),0)</f>
        <v>0</v>
      </c>
      <c r="I36" s="65">
        <f>IF(NOT($C36=0),_xlfn.XLOOKUP(
_xlfn.XLOOKUP(
$C36,'Admin Impact Weight Matrix'!$B$4:$B$253,'Admin Impact Weight Matrix'!H$4:H$253
),
'Dev Likert Scale Possibilities'!$D$2:$D$8,'Dev Likert Scale Possibilities'!$E$2:$E$8),0)</f>
        <v>0</v>
      </c>
      <c r="J36" s="65">
        <f>IF(NOT($C36=0),_xlfn.XLOOKUP(
_xlfn.XLOOKUP(
$C36,'Admin Impact Weight Matrix'!$B$4:$B$253,'Admin Impact Weight Matrix'!I$4:I$253
),
'Dev Likert Scale Possibilities'!$D$2:$D$8,'Dev Likert Scale Possibilities'!$E$2:$E$8),0)</f>
        <v>0</v>
      </c>
      <c r="K36" s="65">
        <f>IF(NOT($C36=0),_xlfn.XLOOKUP(
_xlfn.XLOOKUP(
$C36,'Admin Impact Weight Matrix'!$B$4:$B$253,'Admin Impact Weight Matrix'!J$4:J$253
),
'Dev Likert Scale Possibilities'!$D$2:$D$8,'Dev Likert Scale Possibilities'!$E$2:$E$8),0)</f>
        <v>0</v>
      </c>
      <c r="L36" s="65">
        <f>IF(NOT($C36=0),_xlfn.XLOOKUP(
_xlfn.XLOOKUP(
$C36,'Admin Impact Weight Matrix'!$B$4:$B$253,'Admin Impact Weight Matrix'!K$4:K$253
),
'Dev Likert Scale Possibilities'!$D$2:$D$8,'Dev Likert Scale Possibilities'!$E$2:$E$8),0)</f>
        <v>0</v>
      </c>
      <c r="M36" s="65">
        <f>IF(NOT($C36=0),_xlfn.XLOOKUP(
_xlfn.XLOOKUP(
$C36,'Admin Impact Weight Matrix'!$B$4:$B$253,'Admin Impact Weight Matrix'!L$4:L$253
),
'Dev Likert Scale Possibilities'!$D$2:$D$8,'Dev Likert Scale Possibilities'!$E$2:$E$8),0)</f>
        <v>0</v>
      </c>
      <c r="N36" s="65">
        <f>IF(NOT($C36=0),_xlfn.XLOOKUP(
_xlfn.XLOOKUP(
$C36,'Admin Impact Weight Matrix'!$B$4:$B$253,'Admin Impact Weight Matrix'!M$4:M$253
),
'Dev Likert Scale Possibilities'!$D$2:$D$8,'Dev Likert Scale Possibilities'!$E$2:$E$8),0)</f>
        <v>0</v>
      </c>
      <c r="O36" s="65">
        <f>IF(NOT($C36=0),_xlfn.XLOOKUP(
_xlfn.XLOOKUP(
$C36,'Admin Impact Weight Matrix'!$B$4:$B$253,'Admin Impact Weight Matrix'!N$4:N$253
),
'Dev Likert Scale Possibilities'!$D$2:$D$8,'Dev Likert Scale Possibilities'!$E$2:$E$8),0)</f>
        <v>0</v>
      </c>
      <c r="P36" s="65">
        <f>IF(NOT($C36=0),_xlfn.XLOOKUP(
_xlfn.XLOOKUP(
$C36,'Admin Impact Weight Matrix'!$B$4:$B$253,'Admin Impact Weight Matrix'!O$4:O$253
),
'Dev Likert Scale Possibilities'!$D$2:$D$8,'Dev Likert Scale Possibilities'!$E$2:$E$8),0)</f>
        <v>0</v>
      </c>
      <c r="Q36" s="65">
        <f>IF(NOT($C36=0),_xlfn.XLOOKUP(
_xlfn.XLOOKUP(
$C36,'Admin Impact Weight Matrix'!$B$4:$B$253,'Admin Impact Weight Matrix'!P$4:P$253
),
'Dev Likert Scale Possibilities'!$D$2:$D$8,'Dev Likert Scale Possibilities'!$E$2:$E$8),0)</f>
        <v>0</v>
      </c>
      <c r="R36" s="65">
        <f>IF(NOT($C36=0),_xlfn.XLOOKUP(
_xlfn.XLOOKUP(
$C36,'Admin Impact Weight Matrix'!$B$4:$B$253,'Admin Impact Weight Matrix'!Q$4:Q$253
),
'Dev Likert Scale Possibilities'!$D$2:$D$8,'Dev Likert Scale Possibilities'!$E$2:$E$8),0)</f>
        <v>0</v>
      </c>
      <c r="S36" s="65">
        <f>IF(NOT($C36=0),_xlfn.XLOOKUP(
_xlfn.XLOOKUP(
$C36,'Admin Impact Weight Matrix'!$B$4:$B$253,'Admin Impact Weight Matrix'!R$4:R$253
),
'Dev Likert Scale Possibilities'!$D$2:$D$8,'Dev Likert Scale Possibilities'!$E$2:$E$8),0)</f>
        <v>0</v>
      </c>
      <c r="T36" s="65">
        <f>IF(NOT($C36=0),_xlfn.XLOOKUP(
_xlfn.XLOOKUP(
$C36,'Admin Impact Weight Matrix'!$B$4:$B$253,'Admin Impact Weight Matrix'!S$4:S$253
),
'Dev Likert Scale Possibilities'!$D$2:$D$8,'Dev Likert Scale Possibilities'!$E$2:$E$8),0)</f>
        <v>0</v>
      </c>
      <c r="U36" s="65">
        <f>IF(NOT($C36=0),_xlfn.XLOOKUP(
_xlfn.XLOOKUP(
$C36,'Admin Impact Weight Matrix'!$B$4:$B$253,'Admin Impact Weight Matrix'!T$4:T$253
),
'Dev Likert Scale Possibilities'!$D$2:$D$8,'Dev Likert Scale Possibilities'!$E$2:$E$8),0)</f>
        <v>0</v>
      </c>
      <c r="V36" s="65">
        <f>IF(NOT($C36=0),_xlfn.XLOOKUP(
_xlfn.XLOOKUP(
$C36,'Admin Impact Weight Matrix'!$B$4:$B$253,'Admin Impact Weight Matrix'!U$4:U$253
),
'Dev Likert Scale Possibilities'!$D$2:$D$8,'Dev Likert Scale Possibilities'!$E$2:$E$8),0)</f>
        <v>0</v>
      </c>
      <c r="W36" s="65">
        <f>IF(NOT($C36=0),_xlfn.XLOOKUP(
_xlfn.XLOOKUP(
$C36,'Admin Impact Weight Matrix'!$B$4:$B$253,'Admin Impact Weight Matrix'!V$4:V$253
),
'Dev Likert Scale Possibilities'!$D$2:$D$8,'Dev Likert Scale Possibilities'!$E$2:$E$8),0)</f>
        <v>0</v>
      </c>
      <c r="X36" s="65">
        <f>IF(NOT($C36=0),_xlfn.XLOOKUP(
_xlfn.XLOOKUP(
$C36,'Admin Impact Weight Matrix'!$B$4:$B$253,'Admin Impact Weight Matrix'!W$4:W$253
),
'Dev Likert Scale Possibilities'!$D$2:$D$8,'Dev Likert Scale Possibilities'!$E$2:$E$8),0)</f>
        <v>0</v>
      </c>
      <c r="Y36" s="65">
        <f>IF(NOT($C36=0),_xlfn.XLOOKUP(
_xlfn.XLOOKUP(
$C36,'Admin Impact Weight Matrix'!$B$4:$B$253,'Admin Impact Weight Matrix'!X$4:X$253
),
'Dev Likert Scale Possibilities'!$D$2:$D$8,'Dev Likert Scale Possibilities'!$E$2:$E$8),0)</f>
        <v>0</v>
      </c>
      <c r="Z36" s="65">
        <f>IF(NOT($C36=0),_xlfn.XLOOKUP(
_xlfn.XLOOKUP(
$C36,'Admin Impact Weight Matrix'!$B$4:$B$253,'Admin Impact Weight Matrix'!Y$4:Y$253
),
'Dev Likert Scale Possibilities'!$D$2:$D$8,'Dev Likert Scale Possibilities'!$E$2:$E$8),0)</f>
        <v>0</v>
      </c>
      <c r="AA36" s="65">
        <f>IF(NOT($C36=0),_xlfn.XLOOKUP(
_xlfn.XLOOKUP(
$C36,'Admin Impact Weight Matrix'!$B$4:$B$253,'Admin Impact Weight Matrix'!Z$4:Z$253
),
'Dev Likert Scale Possibilities'!$D$2:$D$8,'Dev Likert Scale Possibilities'!$E$2:$E$8),0)</f>
        <v>0</v>
      </c>
      <c r="AB36" s="65">
        <f>IF(NOT($C36=0),_xlfn.XLOOKUP(
_xlfn.XLOOKUP(
$C36,'Admin Impact Weight Matrix'!$B$4:$B$253,'Admin Impact Weight Matrix'!AA$4:AA$253
),
'Dev Likert Scale Possibilities'!$D$2:$D$8,'Dev Likert Scale Possibilities'!$E$2:$E$8),0)</f>
        <v>0</v>
      </c>
      <c r="AC36" s="65">
        <f>IF(NOT($C36=0),_xlfn.XLOOKUP(
_xlfn.XLOOKUP(
$C36,'Admin Impact Weight Matrix'!$B$4:$B$253,'Admin Impact Weight Matrix'!AB$4:AB$253
),
'Dev Likert Scale Possibilities'!$D$2:$D$8,'Dev Likert Scale Possibilities'!$E$2:$E$8),0)</f>
        <v>0</v>
      </c>
      <c r="AD36" s="65">
        <f>IF(NOT($C36=0),_xlfn.XLOOKUP(
_xlfn.XLOOKUP(
$C36,'Admin Impact Weight Matrix'!$B$4:$B$253,'Admin Impact Weight Matrix'!AC$4:AC$253
),
'Dev Likert Scale Possibilities'!$D$2:$D$8,'Dev Likert Scale Possibilities'!$E$2:$E$8),0)</f>
        <v>0</v>
      </c>
      <c r="AE36" s="65">
        <f>IF(NOT($C36=0),_xlfn.XLOOKUP(
_xlfn.XLOOKUP(
$C36,'Admin Impact Weight Matrix'!$B$4:$B$253,'Admin Impact Weight Matrix'!AD$4:AD$253
),
'Dev Likert Scale Possibilities'!$D$2:$D$8,'Dev Likert Scale Possibilities'!$E$2:$E$8),0)</f>
        <v>0</v>
      </c>
      <c r="AF36" s="65">
        <f>IF(NOT($C36=0),_xlfn.XLOOKUP(
_xlfn.XLOOKUP(
$C36,'Admin Impact Weight Matrix'!$B$4:$B$253,'Admin Impact Weight Matrix'!AE$4:AE$253
),
'Dev Likert Scale Possibilities'!$D$2:$D$8,'Dev Likert Scale Possibilities'!$E$2:$E$8),0)</f>
        <v>0</v>
      </c>
      <c r="AG36" s="65">
        <f>IF(NOT($C36=0),_xlfn.XLOOKUP(
_xlfn.XLOOKUP(
$C36,'Admin Impact Weight Matrix'!$B$4:$B$253,'Admin Impact Weight Matrix'!AF$4:AF$253
),
'Dev Likert Scale Possibilities'!$D$2:$D$8,'Dev Likert Scale Possibilities'!$E$2:$E$8),0)</f>
        <v>0</v>
      </c>
      <c r="AH36" s="65">
        <f>IF(NOT($C36=0),_xlfn.XLOOKUP(
_xlfn.XLOOKUP(
$C36,'Admin Impact Weight Matrix'!$B$4:$B$253,'Admin Impact Weight Matrix'!AG$4:AG$253
),
'Dev Likert Scale Possibilities'!$D$2:$D$8,'Dev Likert Scale Possibilities'!$E$2:$E$8),0)</f>
        <v>0</v>
      </c>
      <c r="AI36" s="65">
        <f>IF(NOT($C36=0),_xlfn.XLOOKUP(
_xlfn.XLOOKUP(
$C36,'Admin Impact Weight Matrix'!$B$4:$B$253,'Admin Impact Weight Matrix'!AH$4:AH$253
),
'Dev Likert Scale Possibilities'!$D$2:$D$8,'Dev Likert Scale Possibilities'!$E$2:$E$8),0)</f>
        <v>0</v>
      </c>
      <c r="AJ36" s="65">
        <f>IF(NOT($C36=0),_xlfn.XLOOKUP(
_xlfn.XLOOKUP(
$C36,'Admin Impact Weight Matrix'!$B$4:$B$253,'Admin Impact Weight Matrix'!AI$4:AI$253
),
'Dev Likert Scale Possibilities'!$D$2:$D$8,'Dev Likert Scale Possibilities'!$E$2:$E$8),0)</f>
        <v>0</v>
      </c>
      <c r="AK36" s="65">
        <f>IF(NOT($C36=0),_xlfn.XLOOKUP(
_xlfn.XLOOKUP(
$C36,'Admin Impact Weight Matrix'!$B$4:$B$253,'Admin Impact Weight Matrix'!AJ$4:AJ$253
),
'Dev Likert Scale Possibilities'!$D$2:$D$8,'Dev Likert Scale Possibilities'!$E$2:$E$8),0)</f>
        <v>0</v>
      </c>
      <c r="AL36" s="65">
        <f>IF(NOT($C36=0),_xlfn.XLOOKUP(
_xlfn.XLOOKUP(
$C36,'Admin Impact Weight Matrix'!$B$4:$B$253,'Admin Impact Weight Matrix'!AK$4:AK$253
),
'Dev Likert Scale Possibilities'!$D$2:$D$8,'Dev Likert Scale Possibilities'!$E$2:$E$8),0)</f>
        <v>0</v>
      </c>
      <c r="AM36" s="65">
        <f>IF(NOT($C36=0),_xlfn.XLOOKUP(
_xlfn.XLOOKUP(
$C36,'Admin Impact Weight Matrix'!$B$4:$B$253,'Admin Impact Weight Matrix'!AL$4:AL$253
),
'Dev Likert Scale Possibilities'!$D$2:$D$8,'Dev Likert Scale Possibilities'!$E$2:$E$8),0)</f>
        <v>0</v>
      </c>
      <c r="AN36" s="65">
        <f>IF(NOT($C36=0),_xlfn.XLOOKUP(
_xlfn.XLOOKUP(
$C36,'Admin Impact Weight Matrix'!$B$4:$B$253,'Admin Impact Weight Matrix'!AM$4:AM$253
),
'Dev Likert Scale Possibilities'!$D$2:$D$8,'Dev Likert Scale Possibilities'!$E$2:$E$8),0)</f>
        <v>0</v>
      </c>
      <c r="AO36" s="65">
        <f>IF(NOT($C36=0),_xlfn.XLOOKUP(
_xlfn.XLOOKUP(
$C36,'Admin Impact Weight Matrix'!$B$4:$B$253,'Admin Impact Weight Matrix'!AN$4:AN$253
),
'Dev Likert Scale Possibilities'!$D$2:$D$8,'Dev Likert Scale Possibilities'!$E$2:$E$8),0)</f>
        <v>0</v>
      </c>
      <c r="AP36" s="65">
        <f>IF(NOT($C36=0),_xlfn.XLOOKUP(
_xlfn.XLOOKUP(
$C36,'Admin Impact Weight Matrix'!$B$4:$B$253,'Admin Impact Weight Matrix'!AO$4:AO$253
),
'Dev Likert Scale Possibilities'!$D$2:$D$8,'Dev Likert Scale Possibilities'!$E$2:$E$8),0)</f>
        <v>0</v>
      </c>
      <c r="AQ36" s="65">
        <f>IF(NOT($C36=0),_xlfn.XLOOKUP(
_xlfn.XLOOKUP(
$C36,'Admin Impact Weight Matrix'!$B$4:$B$253,'Admin Impact Weight Matrix'!AP$4:AP$253
),
'Dev Likert Scale Possibilities'!$D$2:$D$8,'Dev Likert Scale Possibilities'!$E$2:$E$8),0)</f>
        <v>0</v>
      </c>
    </row>
    <row r="37" spans="1:43" ht="15.6" thickTop="1" thickBot="1" x14ac:dyDescent="0.35">
      <c r="A37" s="24" t="str">
        <f>'User Interface'!A36</f>
        <v>Question_35</v>
      </c>
      <c r="B37" s="24" t="str">
        <f>'User Interface'!B36</f>
        <v>Question 35</v>
      </c>
      <c r="C37" s="24">
        <f>'User Interface'!C36</f>
        <v>0</v>
      </c>
      <c r="D37" s="65">
        <f>IF(NOT($C37=0),_xlfn.XLOOKUP(
_xlfn.XLOOKUP(
$C37,'Admin Impact Weight Matrix'!$B$4:$B$253,'Admin Impact Weight Matrix'!C$4:C$253
),
'Dev Likert Scale Possibilities'!$D$2:$D$8,'Dev Likert Scale Possibilities'!$E$2:$E$8),0)</f>
        <v>0</v>
      </c>
      <c r="E37" s="65">
        <f>IF(NOT($C37=0),_xlfn.XLOOKUP(
_xlfn.XLOOKUP(
$C37,'Admin Impact Weight Matrix'!$B$4:$B$253,'Admin Impact Weight Matrix'!D$4:D$253
),
'Dev Likert Scale Possibilities'!$D$2:$D$8,'Dev Likert Scale Possibilities'!$E$2:$E$8),0)</f>
        <v>0</v>
      </c>
      <c r="F37" s="65">
        <f>IF(NOT($C37=0),_xlfn.XLOOKUP(
_xlfn.XLOOKUP(
$C37,'Admin Impact Weight Matrix'!$B$4:$B$253,'Admin Impact Weight Matrix'!E$4:E$253
),
'Dev Likert Scale Possibilities'!$D$2:$D$8,'Dev Likert Scale Possibilities'!$E$2:$E$8),0)</f>
        <v>0</v>
      </c>
      <c r="G37" s="65">
        <f>IF(NOT($C37=0),_xlfn.XLOOKUP(
_xlfn.XLOOKUP(
$C37,'Admin Impact Weight Matrix'!$B$4:$B$253,'Admin Impact Weight Matrix'!F$4:F$253
),
'Dev Likert Scale Possibilities'!$D$2:$D$8,'Dev Likert Scale Possibilities'!$E$2:$E$8),0)</f>
        <v>0</v>
      </c>
      <c r="H37" s="65">
        <f>IF(NOT($C37=0),_xlfn.XLOOKUP(
_xlfn.XLOOKUP(
$C37,'Admin Impact Weight Matrix'!$B$4:$B$253,'Admin Impact Weight Matrix'!G$4:G$253
),
'Dev Likert Scale Possibilities'!$D$2:$D$8,'Dev Likert Scale Possibilities'!$E$2:$E$8),0)</f>
        <v>0</v>
      </c>
      <c r="I37" s="65">
        <f>IF(NOT($C37=0),_xlfn.XLOOKUP(
_xlfn.XLOOKUP(
$C37,'Admin Impact Weight Matrix'!$B$4:$B$253,'Admin Impact Weight Matrix'!H$4:H$253
),
'Dev Likert Scale Possibilities'!$D$2:$D$8,'Dev Likert Scale Possibilities'!$E$2:$E$8),0)</f>
        <v>0</v>
      </c>
      <c r="J37" s="65">
        <f>IF(NOT($C37=0),_xlfn.XLOOKUP(
_xlfn.XLOOKUP(
$C37,'Admin Impact Weight Matrix'!$B$4:$B$253,'Admin Impact Weight Matrix'!I$4:I$253
),
'Dev Likert Scale Possibilities'!$D$2:$D$8,'Dev Likert Scale Possibilities'!$E$2:$E$8),0)</f>
        <v>0</v>
      </c>
      <c r="K37" s="65">
        <f>IF(NOT($C37=0),_xlfn.XLOOKUP(
_xlfn.XLOOKUP(
$C37,'Admin Impact Weight Matrix'!$B$4:$B$253,'Admin Impact Weight Matrix'!J$4:J$253
),
'Dev Likert Scale Possibilities'!$D$2:$D$8,'Dev Likert Scale Possibilities'!$E$2:$E$8),0)</f>
        <v>0</v>
      </c>
      <c r="L37" s="65">
        <f>IF(NOT($C37=0),_xlfn.XLOOKUP(
_xlfn.XLOOKUP(
$C37,'Admin Impact Weight Matrix'!$B$4:$B$253,'Admin Impact Weight Matrix'!K$4:K$253
),
'Dev Likert Scale Possibilities'!$D$2:$D$8,'Dev Likert Scale Possibilities'!$E$2:$E$8),0)</f>
        <v>0</v>
      </c>
      <c r="M37" s="65">
        <f>IF(NOT($C37=0),_xlfn.XLOOKUP(
_xlfn.XLOOKUP(
$C37,'Admin Impact Weight Matrix'!$B$4:$B$253,'Admin Impact Weight Matrix'!L$4:L$253
),
'Dev Likert Scale Possibilities'!$D$2:$D$8,'Dev Likert Scale Possibilities'!$E$2:$E$8),0)</f>
        <v>0</v>
      </c>
      <c r="N37" s="65">
        <f>IF(NOT($C37=0),_xlfn.XLOOKUP(
_xlfn.XLOOKUP(
$C37,'Admin Impact Weight Matrix'!$B$4:$B$253,'Admin Impact Weight Matrix'!M$4:M$253
),
'Dev Likert Scale Possibilities'!$D$2:$D$8,'Dev Likert Scale Possibilities'!$E$2:$E$8),0)</f>
        <v>0</v>
      </c>
      <c r="O37" s="65">
        <f>IF(NOT($C37=0),_xlfn.XLOOKUP(
_xlfn.XLOOKUP(
$C37,'Admin Impact Weight Matrix'!$B$4:$B$253,'Admin Impact Weight Matrix'!N$4:N$253
),
'Dev Likert Scale Possibilities'!$D$2:$D$8,'Dev Likert Scale Possibilities'!$E$2:$E$8),0)</f>
        <v>0</v>
      </c>
      <c r="P37" s="65">
        <f>IF(NOT($C37=0),_xlfn.XLOOKUP(
_xlfn.XLOOKUP(
$C37,'Admin Impact Weight Matrix'!$B$4:$B$253,'Admin Impact Weight Matrix'!O$4:O$253
),
'Dev Likert Scale Possibilities'!$D$2:$D$8,'Dev Likert Scale Possibilities'!$E$2:$E$8),0)</f>
        <v>0</v>
      </c>
      <c r="Q37" s="65">
        <f>IF(NOT($C37=0),_xlfn.XLOOKUP(
_xlfn.XLOOKUP(
$C37,'Admin Impact Weight Matrix'!$B$4:$B$253,'Admin Impact Weight Matrix'!P$4:P$253
),
'Dev Likert Scale Possibilities'!$D$2:$D$8,'Dev Likert Scale Possibilities'!$E$2:$E$8),0)</f>
        <v>0</v>
      </c>
      <c r="R37" s="65">
        <f>IF(NOT($C37=0),_xlfn.XLOOKUP(
_xlfn.XLOOKUP(
$C37,'Admin Impact Weight Matrix'!$B$4:$B$253,'Admin Impact Weight Matrix'!Q$4:Q$253
),
'Dev Likert Scale Possibilities'!$D$2:$D$8,'Dev Likert Scale Possibilities'!$E$2:$E$8),0)</f>
        <v>0</v>
      </c>
      <c r="S37" s="65">
        <f>IF(NOT($C37=0),_xlfn.XLOOKUP(
_xlfn.XLOOKUP(
$C37,'Admin Impact Weight Matrix'!$B$4:$B$253,'Admin Impact Weight Matrix'!R$4:R$253
),
'Dev Likert Scale Possibilities'!$D$2:$D$8,'Dev Likert Scale Possibilities'!$E$2:$E$8),0)</f>
        <v>0</v>
      </c>
      <c r="T37" s="65">
        <f>IF(NOT($C37=0),_xlfn.XLOOKUP(
_xlfn.XLOOKUP(
$C37,'Admin Impact Weight Matrix'!$B$4:$B$253,'Admin Impact Weight Matrix'!S$4:S$253
),
'Dev Likert Scale Possibilities'!$D$2:$D$8,'Dev Likert Scale Possibilities'!$E$2:$E$8),0)</f>
        <v>0</v>
      </c>
      <c r="U37" s="65">
        <f>IF(NOT($C37=0),_xlfn.XLOOKUP(
_xlfn.XLOOKUP(
$C37,'Admin Impact Weight Matrix'!$B$4:$B$253,'Admin Impact Weight Matrix'!T$4:T$253
),
'Dev Likert Scale Possibilities'!$D$2:$D$8,'Dev Likert Scale Possibilities'!$E$2:$E$8),0)</f>
        <v>0</v>
      </c>
      <c r="V37" s="65">
        <f>IF(NOT($C37=0),_xlfn.XLOOKUP(
_xlfn.XLOOKUP(
$C37,'Admin Impact Weight Matrix'!$B$4:$B$253,'Admin Impact Weight Matrix'!U$4:U$253
),
'Dev Likert Scale Possibilities'!$D$2:$D$8,'Dev Likert Scale Possibilities'!$E$2:$E$8),0)</f>
        <v>0</v>
      </c>
      <c r="W37" s="65">
        <f>IF(NOT($C37=0),_xlfn.XLOOKUP(
_xlfn.XLOOKUP(
$C37,'Admin Impact Weight Matrix'!$B$4:$B$253,'Admin Impact Weight Matrix'!V$4:V$253
),
'Dev Likert Scale Possibilities'!$D$2:$D$8,'Dev Likert Scale Possibilities'!$E$2:$E$8),0)</f>
        <v>0</v>
      </c>
      <c r="X37" s="65">
        <f>IF(NOT($C37=0),_xlfn.XLOOKUP(
_xlfn.XLOOKUP(
$C37,'Admin Impact Weight Matrix'!$B$4:$B$253,'Admin Impact Weight Matrix'!W$4:W$253
),
'Dev Likert Scale Possibilities'!$D$2:$D$8,'Dev Likert Scale Possibilities'!$E$2:$E$8),0)</f>
        <v>0</v>
      </c>
      <c r="Y37" s="65">
        <f>IF(NOT($C37=0),_xlfn.XLOOKUP(
_xlfn.XLOOKUP(
$C37,'Admin Impact Weight Matrix'!$B$4:$B$253,'Admin Impact Weight Matrix'!X$4:X$253
),
'Dev Likert Scale Possibilities'!$D$2:$D$8,'Dev Likert Scale Possibilities'!$E$2:$E$8),0)</f>
        <v>0</v>
      </c>
      <c r="Z37" s="65">
        <f>IF(NOT($C37=0),_xlfn.XLOOKUP(
_xlfn.XLOOKUP(
$C37,'Admin Impact Weight Matrix'!$B$4:$B$253,'Admin Impact Weight Matrix'!Y$4:Y$253
),
'Dev Likert Scale Possibilities'!$D$2:$D$8,'Dev Likert Scale Possibilities'!$E$2:$E$8),0)</f>
        <v>0</v>
      </c>
      <c r="AA37" s="65">
        <f>IF(NOT($C37=0),_xlfn.XLOOKUP(
_xlfn.XLOOKUP(
$C37,'Admin Impact Weight Matrix'!$B$4:$B$253,'Admin Impact Weight Matrix'!Z$4:Z$253
),
'Dev Likert Scale Possibilities'!$D$2:$D$8,'Dev Likert Scale Possibilities'!$E$2:$E$8),0)</f>
        <v>0</v>
      </c>
      <c r="AB37" s="65">
        <f>IF(NOT($C37=0),_xlfn.XLOOKUP(
_xlfn.XLOOKUP(
$C37,'Admin Impact Weight Matrix'!$B$4:$B$253,'Admin Impact Weight Matrix'!AA$4:AA$253
),
'Dev Likert Scale Possibilities'!$D$2:$D$8,'Dev Likert Scale Possibilities'!$E$2:$E$8),0)</f>
        <v>0</v>
      </c>
      <c r="AC37" s="65">
        <f>IF(NOT($C37=0),_xlfn.XLOOKUP(
_xlfn.XLOOKUP(
$C37,'Admin Impact Weight Matrix'!$B$4:$B$253,'Admin Impact Weight Matrix'!AB$4:AB$253
),
'Dev Likert Scale Possibilities'!$D$2:$D$8,'Dev Likert Scale Possibilities'!$E$2:$E$8),0)</f>
        <v>0</v>
      </c>
      <c r="AD37" s="65">
        <f>IF(NOT($C37=0),_xlfn.XLOOKUP(
_xlfn.XLOOKUP(
$C37,'Admin Impact Weight Matrix'!$B$4:$B$253,'Admin Impact Weight Matrix'!AC$4:AC$253
),
'Dev Likert Scale Possibilities'!$D$2:$D$8,'Dev Likert Scale Possibilities'!$E$2:$E$8),0)</f>
        <v>0</v>
      </c>
      <c r="AE37" s="65">
        <f>IF(NOT($C37=0),_xlfn.XLOOKUP(
_xlfn.XLOOKUP(
$C37,'Admin Impact Weight Matrix'!$B$4:$B$253,'Admin Impact Weight Matrix'!AD$4:AD$253
),
'Dev Likert Scale Possibilities'!$D$2:$D$8,'Dev Likert Scale Possibilities'!$E$2:$E$8),0)</f>
        <v>0</v>
      </c>
      <c r="AF37" s="65">
        <f>IF(NOT($C37=0),_xlfn.XLOOKUP(
_xlfn.XLOOKUP(
$C37,'Admin Impact Weight Matrix'!$B$4:$B$253,'Admin Impact Weight Matrix'!AE$4:AE$253
),
'Dev Likert Scale Possibilities'!$D$2:$D$8,'Dev Likert Scale Possibilities'!$E$2:$E$8),0)</f>
        <v>0</v>
      </c>
      <c r="AG37" s="65">
        <f>IF(NOT($C37=0),_xlfn.XLOOKUP(
_xlfn.XLOOKUP(
$C37,'Admin Impact Weight Matrix'!$B$4:$B$253,'Admin Impact Weight Matrix'!AF$4:AF$253
),
'Dev Likert Scale Possibilities'!$D$2:$D$8,'Dev Likert Scale Possibilities'!$E$2:$E$8),0)</f>
        <v>0</v>
      </c>
      <c r="AH37" s="65">
        <f>IF(NOT($C37=0),_xlfn.XLOOKUP(
_xlfn.XLOOKUP(
$C37,'Admin Impact Weight Matrix'!$B$4:$B$253,'Admin Impact Weight Matrix'!AG$4:AG$253
),
'Dev Likert Scale Possibilities'!$D$2:$D$8,'Dev Likert Scale Possibilities'!$E$2:$E$8),0)</f>
        <v>0</v>
      </c>
      <c r="AI37" s="65">
        <f>IF(NOT($C37=0),_xlfn.XLOOKUP(
_xlfn.XLOOKUP(
$C37,'Admin Impact Weight Matrix'!$B$4:$B$253,'Admin Impact Weight Matrix'!AH$4:AH$253
),
'Dev Likert Scale Possibilities'!$D$2:$D$8,'Dev Likert Scale Possibilities'!$E$2:$E$8),0)</f>
        <v>0</v>
      </c>
      <c r="AJ37" s="65">
        <f>IF(NOT($C37=0),_xlfn.XLOOKUP(
_xlfn.XLOOKUP(
$C37,'Admin Impact Weight Matrix'!$B$4:$B$253,'Admin Impact Weight Matrix'!AI$4:AI$253
),
'Dev Likert Scale Possibilities'!$D$2:$D$8,'Dev Likert Scale Possibilities'!$E$2:$E$8),0)</f>
        <v>0</v>
      </c>
      <c r="AK37" s="65">
        <f>IF(NOT($C37=0),_xlfn.XLOOKUP(
_xlfn.XLOOKUP(
$C37,'Admin Impact Weight Matrix'!$B$4:$B$253,'Admin Impact Weight Matrix'!AJ$4:AJ$253
),
'Dev Likert Scale Possibilities'!$D$2:$D$8,'Dev Likert Scale Possibilities'!$E$2:$E$8),0)</f>
        <v>0</v>
      </c>
      <c r="AL37" s="65">
        <f>IF(NOT($C37=0),_xlfn.XLOOKUP(
_xlfn.XLOOKUP(
$C37,'Admin Impact Weight Matrix'!$B$4:$B$253,'Admin Impact Weight Matrix'!AK$4:AK$253
),
'Dev Likert Scale Possibilities'!$D$2:$D$8,'Dev Likert Scale Possibilities'!$E$2:$E$8),0)</f>
        <v>0</v>
      </c>
      <c r="AM37" s="65">
        <f>IF(NOT($C37=0),_xlfn.XLOOKUP(
_xlfn.XLOOKUP(
$C37,'Admin Impact Weight Matrix'!$B$4:$B$253,'Admin Impact Weight Matrix'!AL$4:AL$253
),
'Dev Likert Scale Possibilities'!$D$2:$D$8,'Dev Likert Scale Possibilities'!$E$2:$E$8),0)</f>
        <v>0</v>
      </c>
      <c r="AN37" s="65">
        <f>IF(NOT($C37=0),_xlfn.XLOOKUP(
_xlfn.XLOOKUP(
$C37,'Admin Impact Weight Matrix'!$B$4:$B$253,'Admin Impact Weight Matrix'!AM$4:AM$253
),
'Dev Likert Scale Possibilities'!$D$2:$D$8,'Dev Likert Scale Possibilities'!$E$2:$E$8),0)</f>
        <v>0</v>
      </c>
      <c r="AO37" s="65">
        <f>IF(NOT($C37=0),_xlfn.XLOOKUP(
_xlfn.XLOOKUP(
$C37,'Admin Impact Weight Matrix'!$B$4:$B$253,'Admin Impact Weight Matrix'!AN$4:AN$253
),
'Dev Likert Scale Possibilities'!$D$2:$D$8,'Dev Likert Scale Possibilities'!$E$2:$E$8),0)</f>
        <v>0</v>
      </c>
      <c r="AP37" s="65">
        <f>IF(NOT($C37=0),_xlfn.XLOOKUP(
_xlfn.XLOOKUP(
$C37,'Admin Impact Weight Matrix'!$B$4:$B$253,'Admin Impact Weight Matrix'!AO$4:AO$253
),
'Dev Likert Scale Possibilities'!$D$2:$D$8,'Dev Likert Scale Possibilities'!$E$2:$E$8),0)</f>
        <v>0</v>
      </c>
      <c r="AQ37" s="65">
        <f>IF(NOT($C37=0),_xlfn.XLOOKUP(
_xlfn.XLOOKUP(
$C37,'Admin Impact Weight Matrix'!$B$4:$B$253,'Admin Impact Weight Matrix'!AP$4:AP$253
),
'Dev Likert Scale Possibilities'!$D$2:$D$8,'Dev Likert Scale Possibilities'!$E$2:$E$8),0)</f>
        <v>0</v>
      </c>
    </row>
    <row r="38" spans="1:43" ht="15.6" thickTop="1" thickBot="1" x14ac:dyDescent="0.35">
      <c r="A38" s="24" t="str">
        <f>'User Interface'!A37</f>
        <v>Question_36</v>
      </c>
      <c r="B38" s="24" t="str">
        <f>'User Interface'!B37</f>
        <v>Question 36</v>
      </c>
      <c r="C38" s="24">
        <f>'User Interface'!C37</f>
        <v>0</v>
      </c>
      <c r="D38" s="65">
        <f>IF(NOT($C38=0),_xlfn.XLOOKUP(
_xlfn.XLOOKUP(
$C38,'Admin Impact Weight Matrix'!$B$4:$B$253,'Admin Impact Weight Matrix'!C$4:C$253
),
'Dev Likert Scale Possibilities'!$D$2:$D$8,'Dev Likert Scale Possibilities'!$E$2:$E$8),0)</f>
        <v>0</v>
      </c>
      <c r="E38" s="65">
        <f>IF(NOT($C38=0),_xlfn.XLOOKUP(
_xlfn.XLOOKUP(
$C38,'Admin Impact Weight Matrix'!$B$4:$B$253,'Admin Impact Weight Matrix'!D$4:D$253
),
'Dev Likert Scale Possibilities'!$D$2:$D$8,'Dev Likert Scale Possibilities'!$E$2:$E$8),0)</f>
        <v>0</v>
      </c>
      <c r="F38" s="65">
        <f>IF(NOT($C38=0),_xlfn.XLOOKUP(
_xlfn.XLOOKUP(
$C38,'Admin Impact Weight Matrix'!$B$4:$B$253,'Admin Impact Weight Matrix'!E$4:E$253
),
'Dev Likert Scale Possibilities'!$D$2:$D$8,'Dev Likert Scale Possibilities'!$E$2:$E$8),0)</f>
        <v>0</v>
      </c>
      <c r="G38" s="65">
        <f>IF(NOT($C38=0),_xlfn.XLOOKUP(
_xlfn.XLOOKUP(
$C38,'Admin Impact Weight Matrix'!$B$4:$B$253,'Admin Impact Weight Matrix'!F$4:F$253
),
'Dev Likert Scale Possibilities'!$D$2:$D$8,'Dev Likert Scale Possibilities'!$E$2:$E$8),0)</f>
        <v>0</v>
      </c>
      <c r="H38" s="65">
        <f>IF(NOT($C38=0),_xlfn.XLOOKUP(
_xlfn.XLOOKUP(
$C38,'Admin Impact Weight Matrix'!$B$4:$B$253,'Admin Impact Weight Matrix'!G$4:G$253
),
'Dev Likert Scale Possibilities'!$D$2:$D$8,'Dev Likert Scale Possibilities'!$E$2:$E$8),0)</f>
        <v>0</v>
      </c>
      <c r="I38" s="65">
        <f>IF(NOT($C38=0),_xlfn.XLOOKUP(
_xlfn.XLOOKUP(
$C38,'Admin Impact Weight Matrix'!$B$4:$B$253,'Admin Impact Weight Matrix'!H$4:H$253
),
'Dev Likert Scale Possibilities'!$D$2:$D$8,'Dev Likert Scale Possibilities'!$E$2:$E$8),0)</f>
        <v>0</v>
      </c>
      <c r="J38" s="65">
        <f>IF(NOT($C38=0),_xlfn.XLOOKUP(
_xlfn.XLOOKUP(
$C38,'Admin Impact Weight Matrix'!$B$4:$B$253,'Admin Impact Weight Matrix'!I$4:I$253
),
'Dev Likert Scale Possibilities'!$D$2:$D$8,'Dev Likert Scale Possibilities'!$E$2:$E$8),0)</f>
        <v>0</v>
      </c>
      <c r="K38" s="65">
        <f>IF(NOT($C38=0),_xlfn.XLOOKUP(
_xlfn.XLOOKUP(
$C38,'Admin Impact Weight Matrix'!$B$4:$B$253,'Admin Impact Weight Matrix'!J$4:J$253
),
'Dev Likert Scale Possibilities'!$D$2:$D$8,'Dev Likert Scale Possibilities'!$E$2:$E$8),0)</f>
        <v>0</v>
      </c>
      <c r="L38" s="65">
        <f>IF(NOT($C38=0),_xlfn.XLOOKUP(
_xlfn.XLOOKUP(
$C38,'Admin Impact Weight Matrix'!$B$4:$B$253,'Admin Impact Weight Matrix'!K$4:K$253
),
'Dev Likert Scale Possibilities'!$D$2:$D$8,'Dev Likert Scale Possibilities'!$E$2:$E$8),0)</f>
        <v>0</v>
      </c>
      <c r="M38" s="65">
        <f>IF(NOT($C38=0),_xlfn.XLOOKUP(
_xlfn.XLOOKUP(
$C38,'Admin Impact Weight Matrix'!$B$4:$B$253,'Admin Impact Weight Matrix'!L$4:L$253
),
'Dev Likert Scale Possibilities'!$D$2:$D$8,'Dev Likert Scale Possibilities'!$E$2:$E$8),0)</f>
        <v>0</v>
      </c>
      <c r="N38" s="65">
        <f>IF(NOT($C38=0),_xlfn.XLOOKUP(
_xlfn.XLOOKUP(
$C38,'Admin Impact Weight Matrix'!$B$4:$B$253,'Admin Impact Weight Matrix'!M$4:M$253
),
'Dev Likert Scale Possibilities'!$D$2:$D$8,'Dev Likert Scale Possibilities'!$E$2:$E$8),0)</f>
        <v>0</v>
      </c>
      <c r="O38" s="65">
        <f>IF(NOT($C38=0),_xlfn.XLOOKUP(
_xlfn.XLOOKUP(
$C38,'Admin Impact Weight Matrix'!$B$4:$B$253,'Admin Impact Weight Matrix'!N$4:N$253
),
'Dev Likert Scale Possibilities'!$D$2:$D$8,'Dev Likert Scale Possibilities'!$E$2:$E$8),0)</f>
        <v>0</v>
      </c>
      <c r="P38" s="65">
        <f>IF(NOT($C38=0),_xlfn.XLOOKUP(
_xlfn.XLOOKUP(
$C38,'Admin Impact Weight Matrix'!$B$4:$B$253,'Admin Impact Weight Matrix'!O$4:O$253
),
'Dev Likert Scale Possibilities'!$D$2:$D$8,'Dev Likert Scale Possibilities'!$E$2:$E$8),0)</f>
        <v>0</v>
      </c>
      <c r="Q38" s="65">
        <f>IF(NOT($C38=0),_xlfn.XLOOKUP(
_xlfn.XLOOKUP(
$C38,'Admin Impact Weight Matrix'!$B$4:$B$253,'Admin Impact Weight Matrix'!P$4:P$253
),
'Dev Likert Scale Possibilities'!$D$2:$D$8,'Dev Likert Scale Possibilities'!$E$2:$E$8),0)</f>
        <v>0</v>
      </c>
      <c r="R38" s="65">
        <f>IF(NOT($C38=0),_xlfn.XLOOKUP(
_xlfn.XLOOKUP(
$C38,'Admin Impact Weight Matrix'!$B$4:$B$253,'Admin Impact Weight Matrix'!Q$4:Q$253
),
'Dev Likert Scale Possibilities'!$D$2:$D$8,'Dev Likert Scale Possibilities'!$E$2:$E$8),0)</f>
        <v>0</v>
      </c>
      <c r="S38" s="65">
        <f>IF(NOT($C38=0),_xlfn.XLOOKUP(
_xlfn.XLOOKUP(
$C38,'Admin Impact Weight Matrix'!$B$4:$B$253,'Admin Impact Weight Matrix'!R$4:R$253
),
'Dev Likert Scale Possibilities'!$D$2:$D$8,'Dev Likert Scale Possibilities'!$E$2:$E$8),0)</f>
        <v>0</v>
      </c>
      <c r="T38" s="65">
        <f>IF(NOT($C38=0),_xlfn.XLOOKUP(
_xlfn.XLOOKUP(
$C38,'Admin Impact Weight Matrix'!$B$4:$B$253,'Admin Impact Weight Matrix'!S$4:S$253
),
'Dev Likert Scale Possibilities'!$D$2:$D$8,'Dev Likert Scale Possibilities'!$E$2:$E$8),0)</f>
        <v>0</v>
      </c>
      <c r="U38" s="65">
        <f>IF(NOT($C38=0),_xlfn.XLOOKUP(
_xlfn.XLOOKUP(
$C38,'Admin Impact Weight Matrix'!$B$4:$B$253,'Admin Impact Weight Matrix'!T$4:T$253
),
'Dev Likert Scale Possibilities'!$D$2:$D$8,'Dev Likert Scale Possibilities'!$E$2:$E$8),0)</f>
        <v>0</v>
      </c>
      <c r="V38" s="65">
        <f>IF(NOT($C38=0),_xlfn.XLOOKUP(
_xlfn.XLOOKUP(
$C38,'Admin Impact Weight Matrix'!$B$4:$B$253,'Admin Impact Weight Matrix'!U$4:U$253
),
'Dev Likert Scale Possibilities'!$D$2:$D$8,'Dev Likert Scale Possibilities'!$E$2:$E$8),0)</f>
        <v>0</v>
      </c>
      <c r="W38" s="65">
        <f>IF(NOT($C38=0),_xlfn.XLOOKUP(
_xlfn.XLOOKUP(
$C38,'Admin Impact Weight Matrix'!$B$4:$B$253,'Admin Impact Weight Matrix'!V$4:V$253
),
'Dev Likert Scale Possibilities'!$D$2:$D$8,'Dev Likert Scale Possibilities'!$E$2:$E$8),0)</f>
        <v>0</v>
      </c>
      <c r="X38" s="65">
        <f>IF(NOT($C38=0),_xlfn.XLOOKUP(
_xlfn.XLOOKUP(
$C38,'Admin Impact Weight Matrix'!$B$4:$B$253,'Admin Impact Weight Matrix'!W$4:W$253
),
'Dev Likert Scale Possibilities'!$D$2:$D$8,'Dev Likert Scale Possibilities'!$E$2:$E$8),0)</f>
        <v>0</v>
      </c>
      <c r="Y38" s="65">
        <f>IF(NOT($C38=0),_xlfn.XLOOKUP(
_xlfn.XLOOKUP(
$C38,'Admin Impact Weight Matrix'!$B$4:$B$253,'Admin Impact Weight Matrix'!X$4:X$253
),
'Dev Likert Scale Possibilities'!$D$2:$D$8,'Dev Likert Scale Possibilities'!$E$2:$E$8),0)</f>
        <v>0</v>
      </c>
      <c r="Z38" s="65">
        <f>IF(NOT($C38=0),_xlfn.XLOOKUP(
_xlfn.XLOOKUP(
$C38,'Admin Impact Weight Matrix'!$B$4:$B$253,'Admin Impact Weight Matrix'!Y$4:Y$253
),
'Dev Likert Scale Possibilities'!$D$2:$D$8,'Dev Likert Scale Possibilities'!$E$2:$E$8),0)</f>
        <v>0</v>
      </c>
      <c r="AA38" s="65">
        <f>IF(NOT($C38=0),_xlfn.XLOOKUP(
_xlfn.XLOOKUP(
$C38,'Admin Impact Weight Matrix'!$B$4:$B$253,'Admin Impact Weight Matrix'!Z$4:Z$253
),
'Dev Likert Scale Possibilities'!$D$2:$D$8,'Dev Likert Scale Possibilities'!$E$2:$E$8),0)</f>
        <v>0</v>
      </c>
      <c r="AB38" s="65">
        <f>IF(NOT($C38=0),_xlfn.XLOOKUP(
_xlfn.XLOOKUP(
$C38,'Admin Impact Weight Matrix'!$B$4:$B$253,'Admin Impact Weight Matrix'!AA$4:AA$253
),
'Dev Likert Scale Possibilities'!$D$2:$D$8,'Dev Likert Scale Possibilities'!$E$2:$E$8),0)</f>
        <v>0</v>
      </c>
      <c r="AC38" s="65">
        <f>IF(NOT($C38=0),_xlfn.XLOOKUP(
_xlfn.XLOOKUP(
$C38,'Admin Impact Weight Matrix'!$B$4:$B$253,'Admin Impact Weight Matrix'!AB$4:AB$253
),
'Dev Likert Scale Possibilities'!$D$2:$D$8,'Dev Likert Scale Possibilities'!$E$2:$E$8),0)</f>
        <v>0</v>
      </c>
      <c r="AD38" s="65">
        <f>IF(NOT($C38=0),_xlfn.XLOOKUP(
_xlfn.XLOOKUP(
$C38,'Admin Impact Weight Matrix'!$B$4:$B$253,'Admin Impact Weight Matrix'!AC$4:AC$253
),
'Dev Likert Scale Possibilities'!$D$2:$D$8,'Dev Likert Scale Possibilities'!$E$2:$E$8),0)</f>
        <v>0</v>
      </c>
      <c r="AE38" s="65">
        <f>IF(NOT($C38=0),_xlfn.XLOOKUP(
_xlfn.XLOOKUP(
$C38,'Admin Impact Weight Matrix'!$B$4:$B$253,'Admin Impact Weight Matrix'!AD$4:AD$253
),
'Dev Likert Scale Possibilities'!$D$2:$D$8,'Dev Likert Scale Possibilities'!$E$2:$E$8),0)</f>
        <v>0</v>
      </c>
      <c r="AF38" s="65">
        <f>IF(NOT($C38=0),_xlfn.XLOOKUP(
_xlfn.XLOOKUP(
$C38,'Admin Impact Weight Matrix'!$B$4:$B$253,'Admin Impact Weight Matrix'!AE$4:AE$253
),
'Dev Likert Scale Possibilities'!$D$2:$D$8,'Dev Likert Scale Possibilities'!$E$2:$E$8),0)</f>
        <v>0</v>
      </c>
      <c r="AG38" s="65">
        <f>IF(NOT($C38=0),_xlfn.XLOOKUP(
_xlfn.XLOOKUP(
$C38,'Admin Impact Weight Matrix'!$B$4:$B$253,'Admin Impact Weight Matrix'!AF$4:AF$253
),
'Dev Likert Scale Possibilities'!$D$2:$D$8,'Dev Likert Scale Possibilities'!$E$2:$E$8),0)</f>
        <v>0</v>
      </c>
      <c r="AH38" s="65">
        <f>IF(NOT($C38=0),_xlfn.XLOOKUP(
_xlfn.XLOOKUP(
$C38,'Admin Impact Weight Matrix'!$B$4:$B$253,'Admin Impact Weight Matrix'!AG$4:AG$253
),
'Dev Likert Scale Possibilities'!$D$2:$D$8,'Dev Likert Scale Possibilities'!$E$2:$E$8),0)</f>
        <v>0</v>
      </c>
      <c r="AI38" s="65">
        <f>IF(NOT($C38=0),_xlfn.XLOOKUP(
_xlfn.XLOOKUP(
$C38,'Admin Impact Weight Matrix'!$B$4:$B$253,'Admin Impact Weight Matrix'!AH$4:AH$253
),
'Dev Likert Scale Possibilities'!$D$2:$D$8,'Dev Likert Scale Possibilities'!$E$2:$E$8),0)</f>
        <v>0</v>
      </c>
      <c r="AJ38" s="65">
        <f>IF(NOT($C38=0),_xlfn.XLOOKUP(
_xlfn.XLOOKUP(
$C38,'Admin Impact Weight Matrix'!$B$4:$B$253,'Admin Impact Weight Matrix'!AI$4:AI$253
),
'Dev Likert Scale Possibilities'!$D$2:$D$8,'Dev Likert Scale Possibilities'!$E$2:$E$8),0)</f>
        <v>0</v>
      </c>
      <c r="AK38" s="65">
        <f>IF(NOT($C38=0),_xlfn.XLOOKUP(
_xlfn.XLOOKUP(
$C38,'Admin Impact Weight Matrix'!$B$4:$B$253,'Admin Impact Weight Matrix'!AJ$4:AJ$253
),
'Dev Likert Scale Possibilities'!$D$2:$D$8,'Dev Likert Scale Possibilities'!$E$2:$E$8),0)</f>
        <v>0</v>
      </c>
      <c r="AL38" s="65">
        <f>IF(NOT($C38=0),_xlfn.XLOOKUP(
_xlfn.XLOOKUP(
$C38,'Admin Impact Weight Matrix'!$B$4:$B$253,'Admin Impact Weight Matrix'!AK$4:AK$253
),
'Dev Likert Scale Possibilities'!$D$2:$D$8,'Dev Likert Scale Possibilities'!$E$2:$E$8),0)</f>
        <v>0</v>
      </c>
      <c r="AM38" s="65">
        <f>IF(NOT($C38=0),_xlfn.XLOOKUP(
_xlfn.XLOOKUP(
$C38,'Admin Impact Weight Matrix'!$B$4:$B$253,'Admin Impact Weight Matrix'!AL$4:AL$253
),
'Dev Likert Scale Possibilities'!$D$2:$D$8,'Dev Likert Scale Possibilities'!$E$2:$E$8),0)</f>
        <v>0</v>
      </c>
      <c r="AN38" s="65">
        <f>IF(NOT($C38=0),_xlfn.XLOOKUP(
_xlfn.XLOOKUP(
$C38,'Admin Impact Weight Matrix'!$B$4:$B$253,'Admin Impact Weight Matrix'!AM$4:AM$253
),
'Dev Likert Scale Possibilities'!$D$2:$D$8,'Dev Likert Scale Possibilities'!$E$2:$E$8),0)</f>
        <v>0</v>
      </c>
      <c r="AO38" s="65">
        <f>IF(NOT($C38=0),_xlfn.XLOOKUP(
_xlfn.XLOOKUP(
$C38,'Admin Impact Weight Matrix'!$B$4:$B$253,'Admin Impact Weight Matrix'!AN$4:AN$253
),
'Dev Likert Scale Possibilities'!$D$2:$D$8,'Dev Likert Scale Possibilities'!$E$2:$E$8),0)</f>
        <v>0</v>
      </c>
      <c r="AP38" s="65">
        <f>IF(NOT($C38=0),_xlfn.XLOOKUP(
_xlfn.XLOOKUP(
$C38,'Admin Impact Weight Matrix'!$B$4:$B$253,'Admin Impact Weight Matrix'!AO$4:AO$253
),
'Dev Likert Scale Possibilities'!$D$2:$D$8,'Dev Likert Scale Possibilities'!$E$2:$E$8),0)</f>
        <v>0</v>
      </c>
      <c r="AQ38" s="65">
        <f>IF(NOT($C38=0),_xlfn.XLOOKUP(
_xlfn.XLOOKUP(
$C38,'Admin Impact Weight Matrix'!$B$4:$B$253,'Admin Impact Weight Matrix'!AP$4:AP$253
),
'Dev Likert Scale Possibilities'!$D$2:$D$8,'Dev Likert Scale Possibilities'!$E$2:$E$8),0)</f>
        <v>0</v>
      </c>
    </row>
    <row r="39" spans="1:43" ht="15.6" thickTop="1" thickBot="1" x14ac:dyDescent="0.35">
      <c r="A39" s="24" t="str">
        <f>'User Interface'!A38</f>
        <v>Question_37</v>
      </c>
      <c r="B39" s="24" t="str">
        <f>'User Interface'!B38</f>
        <v>Question 37</v>
      </c>
      <c r="C39" s="24">
        <f>'User Interface'!C38</f>
        <v>0</v>
      </c>
      <c r="D39" s="65">
        <f>IF(NOT($C39=0),_xlfn.XLOOKUP(
_xlfn.XLOOKUP(
$C39,'Admin Impact Weight Matrix'!$B$4:$B$253,'Admin Impact Weight Matrix'!C$4:C$253
),
'Dev Likert Scale Possibilities'!$D$2:$D$8,'Dev Likert Scale Possibilities'!$E$2:$E$8),0)</f>
        <v>0</v>
      </c>
      <c r="E39" s="65">
        <f>IF(NOT($C39=0),_xlfn.XLOOKUP(
_xlfn.XLOOKUP(
$C39,'Admin Impact Weight Matrix'!$B$4:$B$253,'Admin Impact Weight Matrix'!D$4:D$253
),
'Dev Likert Scale Possibilities'!$D$2:$D$8,'Dev Likert Scale Possibilities'!$E$2:$E$8),0)</f>
        <v>0</v>
      </c>
      <c r="F39" s="65">
        <f>IF(NOT($C39=0),_xlfn.XLOOKUP(
_xlfn.XLOOKUP(
$C39,'Admin Impact Weight Matrix'!$B$4:$B$253,'Admin Impact Weight Matrix'!E$4:E$253
),
'Dev Likert Scale Possibilities'!$D$2:$D$8,'Dev Likert Scale Possibilities'!$E$2:$E$8),0)</f>
        <v>0</v>
      </c>
      <c r="G39" s="65">
        <f>IF(NOT($C39=0),_xlfn.XLOOKUP(
_xlfn.XLOOKUP(
$C39,'Admin Impact Weight Matrix'!$B$4:$B$253,'Admin Impact Weight Matrix'!F$4:F$253
),
'Dev Likert Scale Possibilities'!$D$2:$D$8,'Dev Likert Scale Possibilities'!$E$2:$E$8),0)</f>
        <v>0</v>
      </c>
      <c r="H39" s="65">
        <f>IF(NOT($C39=0),_xlfn.XLOOKUP(
_xlfn.XLOOKUP(
$C39,'Admin Impact Weight Matrix'!$B$4:$B$253,'Admin Impact Weight Matrix'!G$4:G$253
),
'Dev Likert Scale Possibilities'!$D$2:$D$8,'Dev Likert Scale Possibilities'!$E$2:$E$8),0)</f>
        <v>0</v>
      </c>
      <c r="I39" s="65">
        <f>IF(NOT($C39=0),_xlfn.XLOOKUP(
_xlfn.XLOOKUP(
$C39,'Admin Impact Weight Matrix'!$B$4:$B$253,'Admin Impact Weight Matrix'!H$4:H$253
),
'Dev Likert Scale Possibilities'!$D$2:$D$8,'Dev Likert Scale Possibilities'!$E$2:$E$8),0)</f>
        <v>0</v>
      </c>
      <c r="J39" s="65">
        <f>IF(NOT($C39=0),_xlfn.XLOOKUP(
_xlfn.XLOOKUP(
$C39,'Admin Impact Weight Matrix'!$B$4:$B$253,'Admin Impact Weight Matrix'!I$4:I$253
),
'Dev Likert Scale Possibilities'!$D$2:$D$8,'Dev Likert Scale Possibilities'!$E$2:$E$8),0)</f>
        <v>0</v>
      </c>
      <c r="K39" s="65">
        <f>IF(NOT($C39=0),_xlfn.XLOOKUP(
_xlfn.XLOOKUP(
$C39,'Admin Impact Weight Matrix'!$B$4:$B$253,'Admin Impact Weight Matrix'!J$4:J$253
),
'Dev Likert Scale Possibilities'!$D$2:$D$8,'Dev Likert Scale Possibilities'!$E$2:$E$8),0)</f>
        <v>0</v>
      </c>
      <c r="L39" s="65">
        <f>IF(NOT($C39=0),_xlfn.XLOOKUP(
_xlfn.XLOOKUP(
$C39,'Admin Impact Weight Matrix'!$B$4:$B$253,'Admin Impact Weight Matrix'!K$4:K$253
),
'Dev Likert Scale Possibilities'!$D$2:$D$8,'Dev Likert Scale Possibilities'!$E$2:$E$8),0)</f>
        <v>0</v>
      </c>
      <c r="M39" s="65">
        <f>IF(NOT($C39=0),_xlfn.XLOOKUP(
_xlfn.XLOOKUP(
$C39,'Admin Impact Weight Matrix'!$B$4:$B$253,'Admin Impact Weight Matrix'!L$4:L$253
),
'Dev Likert Scale Possibilities'!$D$2:$D$8,'Dev Likert Scale Possibilities'!$E$2:$E$8),0)</f>
        <v>0</v>
      </c>
      <c r="N39" s="65">
        <f>IF(NOT($C39=0),_xlfn.XLOOKUP(
_xlfn.XLOOKUP(
$C39,'Admin Impact Weight Matrix'!$B$4:$B$253,'Admin Impact Weight Matrix'!M$4:M$253
),
'Dev Likert Scale Possibilities'!$D$2:$D$8,'Dev Likert Scale Possibilities'!$E$2:$E$8),0)</f>
        <v>0</v>
      </c>
      <c r="O39" s="65">
        <f>IF(NOT($C39=0),_xlfn.XLOOKUP(
_xlfn.XLOOKUP(
$C39,'Admin Impact Weight Matrix'!$B$4:$B$253,'Admin Impact Weight Matrix'!N$4:N$253
),
'Dev Likert Scale Possibilities'!$D$2:$D$8,'Dev Likert Scale Possibilities'!$E$2:$E$8),0)</f>
        <v>0</v>
      </c>
      <c r="P39" s="65">
        <f>IF(NOT($C39=0),_xlfn.XLOOKUP(
_xlfn.XLOOKUP(
$C39,'Admin Impact Weight Matrix'!$B$4:$B$253,'Admin Impact Weight Matrix'!O$4:O$253
),
'Dev Likert Scale Possibilities'!$D$2:$D$8,'Dev Likert Scale Possibilities'!$E$2:$E$8),0)</f>
        <v>0</v>
      </c>
      <c r="Q39" s="65">
        <f>IF(NOT($C39=0),_xlfn.XLOOKUP(
_xlfn.XLOOKUP(
$C39,'Admin Impact Weight Matrix'!$B$4:$B$253,'Admin Impact Weight Matrix'!P$4:P$253
),
'Dev Likert Scale Possibilities'!$D$2:$D$8,'Dev Likert Scale Possibilities'!$E$2:$E$8),0)</f>
        <v>0</v>
      </c>
      <c r="R39" s="65">
        <f>IF(NOT($C39=0),_xlfn.XLOOKUP(
_xlfn.XLOOKUP(
$C39,'Admin Impact Weight Matrix'!$B$4:$B$253,'Admin Impact Weight Matrix'!Q$4:Q$253
),
'Dev Likert Scale Possibilities'!$D$2:$D$8,'Dev Likert Scale Possibilities'!$E$2:$E$8),0)</f>
        <v>0</v>
      </c>
      <c r="S39" s="65">
        <f>IF(NOT($C39=0),_xlfn.XLOOKUP(
_xlfn.XLOOKUP(
$C39,'Admin Impact Weight Matrix'!$B$4:$B$253,'Admin Impact Weight Matrix'!R$4:R$253
),
'Dev Likert Scale Possibilities'!$D$2:$D$8,'Dev Likert Scale Possibilities'!$E$2:$E$8),0)</f>
        <v>0</v>
      </c>
      <c r="T39" s="65">
        <f>IF(NOT($C39=0),_xlfn.XLOOKUP(
_xlfn.XLOOKUP(
$C39,'Admin Impact Weight Matrix'!$B$4:$B$253,'Admin Impact Weight Matrix'!S$4:S$253
),
'Dev Likert Scale Possibilities'!$D$2:$D$8,'Dev Likert Scale Possibilities'!$E$2:$E$8),0)</f>
        <v>0</v>
      </c>
      <c r="U39" s="65">
        <f>IF(NOT($C39=0),_xlfn.XLOOKUP(
_xlfn.XLOOKUP(
$C39,'Admin Impact Weight Matrix'!$B$4:$B$253,'Admin Impact Weight Matrix'!T$4:T$253
),
'Dev Likert Scale Possibilities'!$D$2:$D$8,'Dev Likert Scale Possibilities'!$E$2:$E$8),0)</f>
        <v>0</v>
      </c>
      <c r="V39" s="65">
        <f>IF(NOT($C39=0),_xlfn.XLOOKUP(
_xlfn.XLOOKUP(
$C39,'Admin Impact Weight Matrix'!$B$4:$B$253,'Admin Impact Weight Matrix'!U$4:U$253
),
'Dev Likert Scale Possibilities'!$D$2:$D$8,'Dev Likert Scale Possibilities'!$E$2:$E$8),0)</f>
        <v>0</v>
      </c>
      <c r="W39" s="65">
        <f>IF(NOT($C39=0),_xlfn.XLOOKUP(
_xlfn.XLOOKUP(
$C39,'Admin Impact Weight Matrix'!$B$4:$B$253,'Admin Impact Weight Matrix'!V$4:V$253
),
'Dev Likert Scale Possibilities'!$D$2:$D$8,'Dev Likert Scale Possibilities'!$E$2:$E$8),0)</f>
        <v>0</v>
      </c>
      <c r="X39" s="65">
        <f>IF(NOT($C39=0),_xlfn.XLOOKUP(
_xlfn.XLOOKUP(
$C39,'Admin Impact Weight Matrix'!$B$4:$B$253,'Admin Impact Weight Matrix'!W$4:W$253
),
'Dev Likert Scale Possibilities'!$D$2:$D$8,'Dev Likert Scale Possibilities'!$E$2:$E$8),0)</f>
        <v>0</v>
      </c>
      <c r="Y39" s="65">
        <f>IF(NOT($C39=0),_xlfn.XLOOKUP(
_xlfn.XLOOKUP(
$C39,'Admin Impact Weight Matrix'!$B$4:$B$253,'Admin Impact Weight Matrix'!X$4:X$253
),
'Dev Likert Scale Possibilities'!$D$2:$D$8,'Dev Likert Scale Possibilities'!$E$2:$E$8),0)</f>
        <v>0</v>
      </c>
      <c r="Z39" s="65">
        <f>IF(NOT($C39=0),_xlfn.XLOOKUP(
_xlfn.XLOOKUP(
$C39,'Admin Impact Weight Matrix'!$B$4:$B$253,'Admin Impact Weight Matrix'!Y$4:Y$253
),
'Dev Likert Scale Possibilities'!$D$2:$D$8,'Dev Likert Scale Possibilities'!$E$2:$E$8),0)</f>
        <v>0</v>
      </c>
      <c r="AA39" s="65">
        <f>IF(NOT($C39=0),_xlfn.XLOOKUP(
_xlfn.XLOOKUP(
$C39,'Admin Impact Weight Matrix'!$B$4:$B$253,'Admin Impact Weight Matrix'!Z$4:Z$253
),
'Dev Likert Scale Possibilities'!$D$2:$D$8,'Dev Likert Scale Possibilities'!$E$2:$E$8),0)</f>
        <v>0</v>
      </c>
      <c r="AB39" s="65">
        <f>IF(NOT($C39=0),_xlfn.XLOOKUP(
_xlfn.XLOOKUP(
$C39,'Admin Impact Weight Matrix'!$B$4:$B$253,'Admin Impact Weight Matrix'!AA$4:AA$253
),
'Dev Likert Scale Possibilities'!$D$2:$D$8,'Dev Likert Scale Possibilities'!$E$2:$E$8),0)</f>
        <v>0</v>
      </c>
      <c r="AC39" s="65">
        <f>IF(NOT($C39=0),_xlfn.XLOOKUP(
_xlfn.XLOOKUP(
$C39,'Admin Impact Weight Matrix'!$B$4:$B$253,'Admin Impact Weight Matrix'!AB$4:AB$253
),
'Dev Likert Scale Possibilities'!$D$2:$D$8,'Dev Likert Scale Possibilities'!$E$2:$E$8),0)</f>
        <v>0</v>
      </c>
      <c r="AD39" s="65">
        <f>IF(NOT($C39=0),_xlfn.XLOOKUP(
_xlfn.XLOOKUP(
$C39,'Admin Impact Weight Matrix'!$B$4:$B$253,'Admin Impact Weight Matrix'!AC$4:AC$253
),
'Dev Likert Scale Possibilities'!$D$2:$D$8,'Dev Likert Scale Possibilities'!$E$2:$E$8),0)</f>
        <v>0</v>
      </c>
      <c r="AE39" s="65">
        <f>IF(NOT($C39=0),_xlfn.XLOOKUP(
_xlfn.XLOOKUP(
$C39,'Admin Impact Weight Matrix'!$B$4:$B$253,'Admin Impact Weight Matrix'!AD$4:AD$253
),
'Dev Likert Scale Possibilities'!$D$2:$D$8,'Dev Likert Scale Possibilities'!$E$2:$E$8),0)</f>
        <v>0</v>
      </c>
      <c r="AF39" s="65">
        <f>IF(NOT($C39=0),_xlfn.XLOOKUP(
_xlfn.XLOOKUP(
$C39,'Admin Impact Weight Matrix'!$B$4:$B$253,'Admin Impact Weight Matrix'!AE$4:AE$253
),
'Dev Likert Scale Possibilities'!$D$2:$D$8,'Dev Likert Scale Possibilities'!$E$2:$E$8),0)</f>
        <v>0</v>
      </c>
      <c r="AG39" s="65">
        <f>IF(NOT($C39=0),_xlfn.XLOOKUP(
_xlfn.XLOOKUP(
$C39,'Admin Impact Weight Matrix'!$B$4:$B$253,'Admin Impact Weight Matrix'!AF$4:AF$253
),
'Dev Likert Scale Possibilities'!$D$2:$D$8,'Dev Likert Scale Possibilities'!$E$2:$E$8),0)</f>
        <v>0</v>
      </c>
      <c r="AH39" s="65">
        <f>IF(NOT($C39=0),_xlfn.XLOOKUP(
_xlfn.XLOOKUP(
$C39,'Admin Impact Weight Matrix'!$B$4:$B$253,'Admin Impact Weight Matrix'!AG$4:AG$253
),
'Dev Likert Scale Possibilities'!$D$2:$D$8,'Dev Likert Scale Possibilities'!$E$2:$E$8),0)</f>
        <v>0</v>
      </c>
      <c r="AI39" s="65">
        <f>IF(NOT($C39=0),_xlfn.XLOOKUP(
_xlfn.XLOOKUP(
$C39,'Admin Impact Weight Matrix'!$B$4:$B$253,'Admin Impact Weight Matrix'!AH$4:AH$253
),
'Dev Likert Scale Possibilities'!$D$2:$D$8,'Dev Likert Scale Possibilities'!$E$2:$E$8),0)</f>
        <v>0</v>
      </c>
      <c r="AJ39" s="65">
        <f>IF(NOT($C39=0),_xlfn.XLOOKUP(
_xlfn.XLOOKUP(
$C39,'Admin Impact Weight Matrix'!$B$4:$B$253,'Admin Impact Weight Matrix'!AI$4:AI$253
),
'Dev Likert Scale Possibilities'!$D$2:$D$8,'Dev Likert Scale Possibilities'!$E$2:$E$8),0)</f>
        <v>0</v>
      </c>
      <c r="AK39" s="65">
        <f>IF(NOT($C39=0),_xlfn.XLOOKUP(
_xlfn.XLOOKUP(
$C39,'Admin Impact Weight Matrix'!$B$4:$B$253,'Admin Impact Weight Matrix'!AJ$4:AJ$253
),
'Dev Likert Scale Possibilities'!$D$2:$D$8,'Dev Likert Scale Possibilities'!$E$2:$E$8),0)</f>
        <v>0</v>
      </c>
      <c r="AL39" s="65">
        <f>IF(NOT($C39=0),_xlfn.XLOOKUP(
_xlfn.XLOOKUP(
$C39,'Admin Impact Weight Matrix'!$B$4:$B$253,'Admin Impact Weight Matrix'!AK$4:AK$253
),
'Dev Likert Scale Possibilities'!$D$2:$D$8,'Dev Likert Scale Possibilities'!$E$2:$E$8),0)</f>
        <v>0</v>
      </c>
      <c r="AM39" s="65">
        <f>IF(NOT($C39=0),_xlfn.XLOOKUP(
_xlfn.XLOOKUP(
$C39,'Admin Impact Weight Matrix'!$B$4:$B$253,'Admin Impact Weight Matrix'!AL$4:AL$253
),
'Dev Likert Scale Possibilities'!$D$2:$D$8,'Dev Likert Scale Possibilities'!$E$2:$E$8),0)</f>
        <v>0</v>
      </c>
      <c r="AN39" s="65">
        <f>IF(NOT($C39=0),_xlfn.XLOOKUP(
_xlfn.XLOOKUP(
$C39,'Admin Impact Weight Matrix'!$B$4:$B$253,'Admin Impact Weight Matrix'!AM$4:AM$253
),
'Dev Likert Scale Possibilities'!$D$2:$D$8,'Dev Likert Scale Possibilities'!$E$2:$E$8),0)</f>
        <v>0</v>
      </c>
      <c r="AO39" s="65">
        <f>IF(NOT($C39=0),_xlfn.XLOOKUP(
_xlfn.XLOOKUP(
$C39,'Admin Impact Weight Matrix'!$B$4:$B$253,'Admin Impact Weight Matrix'!AN$4:AN$253
),
'Dev Likert Scale Possibilities'!$D$2:$D$8,'Dev Likert Scale Possibilities'!$E$2:$E$8),0)</f>
        <v>0</v>
      </c>
      <c r="AP39" s="65">
        <f>IF(NOT($C39=0),_xlfn.XLOOKUP(
_xlfn.XLOOKUP(
$C39,'Admin Impact Weight Matrix'!$B$4:$B$253,'Admin Impact Weight Matrix'!AO$4:AO$253
),
'Dev Likert Scale Possibilities'!$D$2:$D$8,'Dev Likert Scale Possibilities'!$E$2:$E$8),0)</f>
        <v>0</v>
      </c>
      <c r="AQ39" s="65">
        <f>IF(NOT($C39=0),_xlfn.XLOOKUP(
_xlfn.XLOOKUP(
$C39,'Admin Impact Weight Matrix'!$B$4:$B$253,'Admin Impact Weight Matrix'!AP$4:AP$253
),
'Dev Likert Scale Possibilities'!$D$2:$D$8,'Dev Likert Scale Possibilities'!$E$2:$E$8),0)</f>
        <v>0</v>
      </c>
    </row>
    <row r="40" spans="1:43" ht="15.6" thickTop="1" thickBot="1" x14ac:dyDescent="0.35">
      <c r="A40" s="24" t="str">
        <f>'User Interface'!A39</f>
        <v>Question_38</v>
      </c>
      <c r="B40" s="24" t="str">
        <f>'User Interface'!B39</f>
        <v>Question 38</v>
      </c>
      <c r="C40" s="24">
        <f>'User Interface'!C39</f>
        <v>0</v>
      </c>
      <c r="D40" s="65">
        <f>IF(NOT($C40=0),_xlfn.XLOOKUP(
_xlfn.XLOOKUP(
$C40,'Admin Impact Weight Matrix'!$B$4:$B$253,'Admin Impact Weight Matrix'!C$4:C$253
),
'Dev Likert Scale Possibilities'!$D$2:$D$8,'Dev Likert Scale Possibilities'!$E$2:$E$8),0)</f>
        <v>0</v>
      </c>
      <c r="E40" s="65">
        <f>IF(NOT($C40=0),_xlfn.XLOOKUP(
_xlfn.XLOOKUP(
$C40,'Admin Impact Weight Matrix'!$B$4:$B$253,'Admin Impact Weight Matrix'!D$4:D$253
),
'Dev Likert Scale Possibilities'!$D$2:$D$8,'Dev Likert Scale Possibilities'!$E$2:$E$8),0)</f>
        <v>0</v>
      </c>
      <c r="F40" s="65">
        <f>IF(NOT($C40=0),_xlfn.XLOOKUP(
_xlfn.XLOOKUP(
$C40,'Admin Impact Weight Matrix'!$B$4:$B$253,'Admin Impact Weight Matrix'!E$4:E$253
),
'Dev Likert Scale Possibilities'!$D$2:$D$8,'Dev Likert Scale Possibilities'!$E$2:$E$8),0)</f>
        <v>0</v>
      </c>
      <c r="G40" s="65">
        <f>IF(NOT($C40=0),_xlfn.XLOOKUP(
_xlfn.XLOOKUP(
$C40,'Admin Impact Weight Matrix'!$B$4:$B$253,'Admin Impact Weight Matrix'!F$4:F$253
),
'Dev Likert Scale Possibilities'!$D$2:$D$8,'Dev Likert Scale Possibilities'!$E$2:$E$8),0)</f>
        <v>0</v>
      </c>
      <c r="H40" s="65">
        <f>IF(NOT($C40=0),_xlfn.XLOOKUP(
_xlfn.XLOOKUP(
$C40,'Admin Impact Weight Matrix'!$B$4:$B$253,'Admin Impact Weight Matrix'!G$4:G$253
),
'Dev Likert Scale Possibilities'!$D$2:$D$8,'Dev Likert Scale Possibilities'!$E$2:$E$8),0)</f>
        <v>0</v>
      </c>
      <c r="I40" s="65">
        <f>IF(NOT($C40=0),_xlfn.XLOOKUP(
_xlfn.XLOOKUP(
$C40,'Admin Impact Weight Matrix'!$B$4:$B$253,'Admin Impact Weight Matrix'!H$4:H$253
),
'Dev Likert Scale Possibilities'!$D$2:$D$8,'Dev Likert Scale Possibilities'!$E$2:$E$8),0)</f>
        <v>0</v>
      </c>
      <c r="J40" s="65">
        <f>IF(NOT($C40=0),_xlfn.XLOOKUP(
_xlfn.XLOOKUP(
$C40,'Admin Impact Weight Matrix'!$B$4:$B$253,'Admin Impact Weight Matrix'!I$4:I$253
),
'Dev Likert Scale Possibilities'!$D$2:$D$8,'Dev Likert Scale Possibilities'!$E$2:$E$8),0)</f>
        <v>0</v>
      </c>
      <c r="K40" s="65">
        <f>IF(NOT($C40=0),_xlfn.XLOOKUP(
_xlfn.XLOOKUP(
$C40,'Admin Impact Weight Matrix'!$B$4:$B$253,'Admin Impact Weight Matrix'!J$4:J$253
),
'Dev Likert Scale Possibilities'!$D$2:$D$8,'Dev Likert Scale Possibilities'!$E$2:$E$8),0)</f>
        <v>0</v>
      </c>
      <c r="L40" s="65">
        <f>IF(NOT($C40=0),_xlfn.XLOOKUP(
_xlfn.XLOOKUP(
$C40,'Admin Impact Weight Matrix'!$B$4:$B$253,'Admin Impact Weight Matrix'!K$4:K$253
),
'Dev Likert Scale Possibilities'!$D$2:$D$8,'Dev Likert Scale Possibilities'!$E$2:$E$8),0)</f>
        <v>0</v>
      </c>
      <c r="M40" s="65">
        <f>IF(NOT($C40=0),_xlfn.XLOOKUP(
_xlfn.XLOOKUP(
$C40,'Admin Impact Weight Matrix'!$B$4:$B$253,'Admin Impact Weight Matrix'!L$4:L$253
),
'Dev Likert Scale Possibilities'!$D$2:$D$8,'Dev Likert Scale Possibilities'!$E$2:$E$8),0)</f>
        <v>0</v>
      </c>
      <c r="N40" s="65">
        <f>IF(NOT($C40=0),_xlfn.XLOOKUP(
_xlfn.XLOOKUP(
$C40,'Admin Impact Weight Matrix'!$B$4:$B$253,'Admin Impact Weight Matrix'!M$4:M$253
),
'Dev Likert Scale Possibilities'!$D$2:$D$8,'Dev Likert Scale Possibilities'!$E$2:$E$8),0)</f>
        <v>0</v>
      </c>
      <c r="O40" s="65">
        <f>IF(NOT($C40=0),_xlfn.XLOOKUP(
_xlfn.XLOOKUP(
$C40,'Admin Impact Weight Matrix'!$B$4:$B$253,'Admin Impact Weight Matrix'!N$4:N$253
),
'Dev Likert Scale Possibilities'!$D$2:$D$8,'Dev Likert Scale Possibilities'!$E$2:$E$8),0)</f>
        <v>0</v>
      </c>
      <c r="P40" s="65">
        <f>IF(NOT($C40=0),_xlfn.XLOOKUP(
_xlfn.XLOOKUP(
$C40,'Admin Impact Weight Matrix'!$B$4:$B$253,'Admin Impact Weight Matrix'!O$4:O$253
),
'Dev Likert Scale Possibilities'!$D$2:$D$8,'Dev Likert Scale Possibilities'!$E$2:$E$8),0)</f>
        <v>0</v>
      </c>
      <c r="Q40" s="65">
        <f>IF(NOT($C40=0),_xlfn.XLOOKUP(
_xlfn.XLOOKUP(
$C40,'Admin Impact Weight Matrix'!$B$4:$B$253,'Admin Impact Weight Matrix'!P$4:P$253
),
'Dev Likert Scale Possibilities'!$D$2:$D$8,'Dev Likert Scale Possibilities'!$E$2:$E$8),0)</f>
        <v>0</v>
      </c>
      <c r="R40" s="65">
        <f>IF(NOT($C40=0),_xlfn.XLOOKUP(
_xlfn.XLOOKUP(
$C40,'Admin Impact Weight Matrix'!$B$4:$B$253,'Admin Impact Weight Matrix'!Q$4:Q$253
),
'Dev Likert Scale Possibilities'!$D$2:$D$8,'Dev Likert Scale Possibilities'!$E$2:$E$8),0)</f>
        <v>0</v>
      </c>
      <c r="S40" s="65">
        <f>IF(NOT($C40=0),_xlfn.XLOOKUP(
_xlfn.XLOOKUP(
$C40,'Admin Impact Weight Matrix'!$B$4:$B$253,'Admin Impact Weight Matrix'!R$4:R$253
),
'Dev Likert Scale Possibilities'!$D$2:$D$8,'Dev Likert Scale Possibilities'!$E$2:$E$8),0)</f>
        <v>0</v>
      </c>
      <c r="T40" s="65">
        <f>IF(NOT($C40=0),_xlfn.XLOOKUP(
_xlfn.XLOOKUP(
$C40,'Admin Impact Weight Matrix'!$B$4:$B$253,'Admin Impact Weight Matrix'!S$4:S$253
),
'Dev Likert Scale Possibilities'!$D$2:$D$8,'Dev Likert Scale Possibilities'!$E$2:$E$8),0)</f>
        <v>0</v>
      </c>
      <c r="U40" s="65">
        <f>IF(NOT($C40=0),_xlfn.XLOOKUP(
_xlfn.XLOOKUP(
$C40,'Admin Impact Weight Matrix'!$B$4:$B$253,'Admin Impact Weight Matrix'!T$4:T$253
),
'Dev Likert Scale Possibilities'!$D$2:$D$8,'Dev Likert Scale Possibilities'!$E$2:$E$8),0)</f>
        <v>0</v>
      </c>
      <c r="V40" s="65">
        <f>IF(NOT($C40=0),_xlfn.XLOOKUP(
_xlfn.XLOOKUP(
$C40,'Admin Impact Weight Matrix'!$B$4:$B$253,'Admin Impact Weight Matrix'!U$4:U$253
),
'Dev Likert Scale Possibilities'!$D$2:$D$8,'Dev Likert Scale Possibilities'!$E$2:$E$8),0)</f>
        <v>0</v>
      </c>
      <c r="W40" s="65">
        <f>IF(NOT($C40=0),_xlfn.XLOOKUP(
_xlfn.XLOOKUP(
$C40,'Admin Impact Weight Matrix'!$B$4:$B$253,'Admin Impact Weight Matrix'!V$4:V$253
),
'Dev Likert Scale Possibilities'!$D$2:$D$8,'Dev Likert Scale Possibilities'!$E$2:$E$8),0)</f>
        <v>0</v>
      </c>
      <c r="X40" s="65">
        <f>IF(NOT($C40=0),_xlfn.XLOOKUP(
_xlfn.XLOOKUP(
$C40,'Admin Impact Weight Matrix'!$B$4:$B$253,'Admin Impact Weight Matrix'!W$4:W$253
),
'Dev Likert Scale Possibilities'!$D$2:$D$8,'Dev Likert Scale Possibilities'!$E$2:$E$8),0)</f>
        <v>0</v>
      </c>
      <c r="Y40" s="65">
        <f>IF(NOT($C40=0),_xlfn.XLOOKUP(
_xlfn.XLOOKUP(
$C40,'Admin Impact Weight Matrix'!$B$4:$B$253,'Admin Impact Weight Matrix'!X$4:X$253
),
'Dev Likert Scale Possibilities'!$D$2:$D$8,'Dev Likert Scale Possibilities'!$E$2:$E$8),0)</f>
        <v>0</v>
      </c>
      <c r="Z40" s="65">
        <f>IF(NOT($C40=0),_xlfn.XLOOKUP(
_xlfn.XLOOKUP(
$C40,'Admin Impact Weight Matrix'!$B$4:$B$253,'Admin Impact Weight Matrix'!Y$4:Y$253
),
'Dev Likert Scale Possibilities'!$D$2:$D$8,'Dev Likert Scale Possibilities'!$E$2:$E$8),0)</f>
        <v>0</v>
      </c>
      <c r="AA40" s="65">
        <f>IF(NOT($C40=0),_xlfn.XLOOKUP(
_xlfn.XLOOKUP(
$C40,'Admin Impact Weight Matrix'!$B$4:$B$253,'Admin Impact Weight Matrix'!Z$4:Z$253
),
'Dev Likert Scale Possibilities'!$D$2:$D$8,'Dev Likert Scale Possibilities'!$E$2:$E$8),0)</f>
        <v>0</v>
      </c>
      <c r="AB40" s="65">
        <f>IF(NOT($C40=0),_xlfn.XLOOKUP(
_xlfn.XLOOKUP(
$C40,'Admin Impact Weight Matrix'!$B$4:$B$253,'Admin Impact Weight Matrix'!AA$4:AA$253
),
'Dev Likert Scale Possibilities'!$D$2:$D$8,'Dev Likert Scale Possibilities'!$E$2:$E$8),0)</f>
        <v>0</v>
      </c>
      <c r="AC40" s="65">
        <f>IF(NOT($C40=0),_xlfn.XLOOKUP(
_xlfn.XLOOKUP(
$C40,'Admin Impact Weight Matrix'!$B$4:$B$253,'Admin Impact Weight Matrix'!AB$4:AB$253
),
'Dev Likert Scale Possibilities'!$D$2:$D$8,'Dev Likert Scale Possibilities'!$E$2:$E$8),0)</f>
        <v>0</v>
      </c>
      <c r="AD40" s="65">
        <f>IF(NOT($C40=0),_xlfn.XLOOKUP(
_xlfn.XLOOKUP(
$C40,'Admin Impact Weight Matrix'!$B$4:$B$253,'Admin Impact Weight Matrix'!AC$4:AC$253
),
'Dev Likert Scale Possibilities'!$D$2:$D$8,'Dev Likert Scale Possibilities'!$E$2:$E$8),0)</f>
        <v>0</v>
      </c>
      <c r="AE40" s="65">
        <f>IF(NOT($C40=0),_xlfn.XLOOKUP(
_xlfn.XLOOKUP(
$C40,'Admin Impact Weight Matrix'!$B$4:$B$253,'Admin Impact Weight Matrix'!AD$4:AD$253
),
'Dev Likert Scale Possibilities'!$D$2:$D$8,'Dev Likert Scale Possibilities'!$E$2:$E$8),0)</f>
        <v>0</v>
      </c>
      <c r="AF40" s="65">
        <f>IF(NOT($C40=0),_xlfn.XLOOKUP(
_xlfn.XLOOKUP(
$C40,'Admin Impact Weight Matrix'!$B$4:$B$253,'Admin Impact Weight Matrix'!AE$4:AE$253
),
'Dev Likert Scale Possibilities'!$D$2:$D$8,'Dev Likert Scale Possibilities'!$E$2:$E$8),0)</f>
        <v>0</v>
      </c>
      <c r="AG40" s="65">
        <f>IF(NOT($C40=0),_xlfn.XLOOKUP(
_xlfn.XLOOKUP(
$C40,'Admin Impact Weight Matrix'!$B$4:$B$253,'Admin Impact Weight Matrix'!AF$4:AF$253
),
'Dev Likert Scale Possibilities'!$D$2:$D$8,'Dev Likert Scale Possibilities'!$E$2:$E$8),0)</f>
        <v>0</v>
      </c>
      <c r="AH40" s="65">
        <f>IF(NOT($C40=0),_xlfn.XLOOKUP(
_xlfn.XLOOKUP(
$C40,'Admin Impact Weight Matrix'!$B$4:$B$253,'Admin Impact Weight Matrix'!AG$4:AG$253
),
'Dev Likert Scale Possibilities'!$D$2:$D$8,'Dev Likert Scale Possibilities'!$E$2:$E$8),0)</f>
        <v>0</v>
      </c>
      <c r="AI40" s="65">
        <f>IF(NOT($C40=0),_xlfn.XLOOKUP(
_xlfn.XLOOKUP(
$C40,'Admin Impact Weight Matrix'!$B$4:$B$253,'Admin Impact Weight Matrix'!AH$4:AH$253
),
'Dev Likert Scale Possibilities'!$D$2:$D$8,'Dev Likert Scale Possibilities'!$E$2:$E$8),0)</f>
        <v>0</v>
      </c>
      <c r="AJ40" s="65">
        <f>IF(NOT($C40=0),_xlfn.XLOOKUP(
_xlfn.XLOOKUP(
$C40,'Admin Impact Weight Matrix'!$B$4:$B$253,'Admin Impact Weight Matrix'!AI$4:AI$253
),
'Dev Likert Scale Possibilities'!$D$2:$D$8,'Dev Likert Scale Possibilities'!$E$2:$E$8),0)</f>
        <v>0</v>
      </c>
      <c r="AK40" s="65">
        <f>IF(NOT($C40=0),_xlfn.XLOOKUP(
_xlfn.XLOOKUP(
$C40,'Admin Impact Weight Matrix'!$B$4:$B$253,'Admin Impact Weight Matrix'!AJ$4:AJ$253
),
'Dev Likert Scale Possibilities'!$D$2:$D$8,'Dev Likert Scale Possibilities'!$E$2:$E$8),0)</f>
        <v>0</v>
      </c>
      <c r="AL40" s="65">
        <f>IF(NOT($C40=0),_xlfn.XLOOKUP(
_xlfn.XLOOKUP(
$C40,'Admin Impact Weight Matrix'!$B$4:$B$253,'Admin Impact Weight Matrix'!AK$4:AK$253
),
'Dev Likert Scale Possibilities'!$D$2:$D$8,'Dev Likert Scale Possibilities'!$E$2:$E$8),0)</f>
        <v>0</v>
      </c>
      <c r="AM40" s="65">
        <f>IF(NOT($C40=0),_xlfn.XLOOKUP(
_xlfn.XLOOKUP(
$C40,'Admin Impact Weight Matrix'!$B$4:$B$253,'Admin Impact Weight Matrix'!AL$4:AL$253
),
'Dev Likert Scale Possibilities'!$D$2:$D$8,'Dev Likert Scale Possibilities'!$E$2:$E$8),0)</f>
        <v>0</v>
      </c>
      <c r="AN40" s="65">
        <f>IF(NOT($C40=0),_xlfn.XLOOKUP(
_xlfn.XLOOKUP(
$C40,'Admin Impact Weight Matrix'!$B$4:$B$253,'Admin Impact Weight Matrix'!AM$4:AM$253
),
'Dev Likert Scale Possibilities'!$D$2:$D$8,'Dev Likert Scale Possibilities'!$E$2:$E$8),0)</f>
        <v>0</v>
      </c>
      <c r="AO40" s="65">
        <f>IF(NOT($C40=0),_xlfn.XLOOKUP(
_xlfn.XLOOKUP(
$C40,'Admin Impact Weight Matrix'!$B$4:$B$253,'Admin Impact Weight Matrix'!AN$4:AN$253
),
'Dev Likert Scale Possibilities'!$D$2:$D$8,'Dev Likert Scale Possibilities'!$E$2:$E$8),0)</f>
        <v>0</v>
      </c>
      <c r="AP40" s="65">
        <f>IF(NOT($C40=0),_xlfn.XLOOKUP(
_xlfn.XLOOKUP(
$C40,'Admin Impact Weight Matrix'!$B$4:$B$253,'Admin Impact Weight Matrix'!AO$4:AO$253
),
'Dev Likert Scale Possibilities'!$D$2:$D$8,'Dev Likert Scale Possibilities'!$E$2:$E$8),0)</f>
        <v>0</v>
      </c>
      <c r="AQ40" s="65">
        <f>IF(NOT($C40=0),_xlfn.XLOOKUP(
_xlfn.XLOOKUP(
$C40,'Admin Impact Weight Matrix'!$B$4:$B$253,'Admin Impact Weight Matrix'!AP$4:AP$253
),
'Dev Likert Scale Possibilities'!$D$2:$D$8,'Dev Likert Scale Possibilities'!$E$2:$E$8),0)</f>
        <v>0</v>
      </c>
    </row>
    <row r="41" spans="1:43" ht="15.6" thickTop="1" thickBot="1" x14ac:dyDescent="0.35">
      <c r="A41" s="24" t="str">
        <f>'User Interface'!A40</f>
        <v>Question_39</v>
      </c>
      <c r="B41" s="24" t="str">
        <f>'User Interface'!B40</f>
        <v>Question 39</v>
      </c>
      <c r="C41" s="24">
        <f>'User Interface'!C40</f>
        <v>0</v>
      </c>
      <c r="D41" s="65">
        <f>IF(NOT($C41=0),_xlfn.XLOOKUP(
_xlfn.XLOOKUP(
$C41,'Admin Impact Weight Matrix'!$B$4:$B$253,'Admin Impact Weight Matrix'!C$4:C$253
),
'Dev Likert Scale Possibilities'!$D$2:$D$8,'Dev Likert Scale Possibilities'!$E$2:$E$8),0)</f>
        <v>0</v>
      </c>
      <c r="E41" s="65">
        <f>IF(NOT($C41=0),_xlfn.XLOOKUP(
_xlfn.XLOOKUP(
$C41,'Admin Impact Weight Matrix'!$B$4:$B$253,'Admin Impact Weight Matrix'!D$4:D$253
),
'Dev Likert Scale Possibilities'!$D$2:$D$8,'Dev Likert Scale Possibilities'!$E$2:$E$8),0)</f>
        <v>0</v>
      </c>
      <c r="F41" s="65">
        <f>IF(NOT($C41=0),_xlfn.XLOOKUP(
_xlfn.XLOOKUP(
$C41,'Admin Impact Weight Matrix'!$B$4:$B$253,'Admin Impact Weight Matrix'!E$4:E$253
),
'Dev Likert Scale Possibilities'!$D$2:$D$8,'Dev Likert Scale Possibilities'!$E$2:$E$8),0)</f>
        <v>0</v>
      </c>
      <c r="G41" s="65">
        <f>IF(NOT($C41=0),_xlfn.XLOOKUP(
_xlfn.XLOOKUP(
$C41,'Admin Impact Weight Matrix'!$B$4:$B$253,'Admin Impact Weight Matrix'!F$4:F$253
),
'Dev Likert Scale Possibilities'!$D$2:$D$8,'Dev Likert Scale Possibilities'!$E$2:$E$8),0)</f>
        <v>0</v>
      </c>
      <c r="H41" s="65">
        <f>IF(NOT($C41=0),_xlfn.XLOOKUP(
_xlfn.XLOOKUP(
$C41,'Admin Impact Weight Matrix'!$B$4:$B$253,'Admin Impact Weight Matrix'!G$4:G$253
),
'Dev Likert Scale Possibilities'!$D$2:$D$8,'Dev Likert Scale Possibilities'!$E$2:$E$8),0)</f>
        <v>0</v>
      </c>
      <c r="I41" s="65">
        <f>IF(NOT($C41=0),_xlfn.XLOOKUP(
_xlfn.XLOOKUP(
$C41,'Admin Impact Weight Matrix'!$B$4:$B$253,'Admin Impact Weight Matrix'!H$4:H$253
),
'Dev Likert Scale Possibilities'!$D$2:$D$8,'Dev Likert Scale Possibilities'!$E$2:$E$8),0)</f>
        <v>0</v>
      </c>
      <c r="J41" s="65">
        <f>IF(NOT($C41=0),_xlfn.XLOOKUP(
_xlfn.XLOOKUP(
$C41,'Admin Impact Weight Matrix'!$B$4:$B$253,'Admin Impact Weight Matrix'!I$4:I$253
),
'Dev Likert Scale Possibilities'!$D$2:$D$8,'Dev Likert Scale Possibilities'!$E$2:$E$8),0)</f>
        <v>0</v>
      </c>
      <c r="K41" s="65">
        <f>IF(NOT($C41=0),_xlfn.XLOOKUP(
_xlfn.XLOOKUP(
$C41,'Admin Impact Weight Matrix'!$B$4:$B$253,'Admin Impact Weight Matrix'!J$4:J$253
),
'Dev Likert Scale Possibilities'!$D$2:$D$8,'Dev Likert Scale Possibilities'!$E$2:$E$8),0)</f>
        <v>0</v>
      </c>
      <c r="L41" s="65">
        <f>IF(NOT($C41=0),_xlfn.XLOOKUP(
_xlfn.XLOOKUP(
$C41,'Admin Impact Weight Matrix'!$B$4:$B$253,'Admin Impact Weight Matrix'!K$4:K$253
),
'Dev Likert Scale Possibilities'!$D$2:$D$8,'Dev Likert Scale Possibilities'!$E$2:$E$8),0)</f>
        <v>0</v>
      </c>
      <c r="M41" s="65">
        <f>IF(NOT($C41=0),_xlfn.XLOOKUP(
_xlfn.XLOOKUP(
$C41,'Admin Impact Weight Matrix'!$B$4:$B$253,'Admin Impact Weight Matrix'!L$4:L$253
),
'Dev Likert Scale Possibilities'!$D$2:$D$8,'Dev Likert Scale Possibilities'!$E$2:$E$8),0)</f>
        <v>0</v>
      </c>
      <c r="N41" s="65">
        <f>IF(NOT($C41=0),_xlfn.XLOOKUP(
_xlfn.XLOOKUP(
$C41,'Admin Impact Weight Matrix'!$B$4:$B$253,'Admin Impact Weight Matrix'!M$4:M$253
),
'Dev Likert Scale Possibilities'!$D$2:$D$8,'Dev Likert Scale Possibilities'!$E$2:$E$8),0)</f>
        <v>0</v>
      </c>
      <c r="O41" s="65">
        <f>IF(NOT($C41=0),_xlfn.XLOOKUP(
_xlfn.XLOOKUP(
$C41,'Admin Impact Weight Matrix'!$B$4:$B$253,'Admin Impact Weight Matrix'!N$4:N$253
),
'Dev Likert Scale Possibilities'!$D$2:$D$8,'Dev Likert Scale Possibilities'!$E$2:$E$8),0)</f>
        <v>0</v>
      </c>
      <c r="P41" s="65">
        <f>IF(NOT($C41=0),_xlfn.XLOOKUP(
_xlfn.XLOOKUP(
$C41,'Admin Impact Weight Matrix'!$B$4:$B$253,'Admin Impact Weight Matrix'!O$4:O$253
),
'Dev Likert Scale Possibilities'!$D$2:$D$8,'Dev Likert Scale Possibilities'!$E$2:$E$8),0)</f>
        <v>0</v>
      </c>
      <c r="Q41" s="65">
        <f>IF(NOT($C41=0),_xlfn.XLOOKUP(
_xlfn.XLOOKUP(
$C41,'Admin Impact Weight Matrix'!$B$4:$B$253,'Admin Impact Weight Matrix'!P$4:P$253
),
'Dev Likert Scale Possibilities'!$D$2:$D$8,'Dev Likert Scale Possibilities'!$E$2:$E$8),0)</f>
        <v>0</v>
      </c>
      <c r="R41" s="65">
        <f>IF(NOT($C41=0),_xlfn.XLOOKUP(
_xlfn.XLOOKUP(
$C41,'Admin Impact Weight Matrix'!$B$4:$B$253,'Admin Impact Weight Matrix'!Q$4:Q$253
),
'Dev Likert Scale Possibilities'!$D$2:$D$8,'Dev Likert Scale Possibilities'!$E$2:$E$8),0)</f>
        <v>0</v>
      </c>
      <c r="S41" s="65">
        <f>IF(NOT($C41=0),_xlfn.XLOOKUP(
_xlfn.XLOOKUP(
$C41,'Admin Impact Weight Matrix'!$B$4:$B$253,'Admin Impact Weight Matrix'!R$4:R$253
),
'Dev Likert Scale Possibilities'!$D$2:$D$8,'Dev Likert Scale Possibilities'!$E$2:$E$8),0)</f>
        <v>0</v>
      </c>
      <c r="T41" s="65">
        <f>IF(NOT($C41=0),_xlfn.XLOOKUP(
_xlfn.XLOOKUP(
$C41,'Admin Impact Weight Matrix'!$B$4:$B$253,'Admin Impact Weight Matrix'!S$4:S$253
),
'Dev Likert Scale Possibilities'!$D$2:$D$8,'Dev Likert Scale Possibilities'!$E$2:$E$8),0)</f>
        <v>0</v>
      </c>
      <c r="U41" s="65">
        <f>IF(NOT($C41=0),_xlfn.XLOOKUP(
_xlfn.XLOOKUP(
$C41,'Admin Impact Weight Matrix'!$B$4:$B$253,'Admin Impact Weight Matrix'!T$4:T$253
),
'Dev Likert Scale Possibilities'!$D$2:$D$8,'Dev Likert Scale Possibilities'!$E$2:$E$8),0)</f>
        <v>0</v>
      </c>
      <c r="V41" s="65">
        <f>IF(NOT($C41=0),_xlfn.XLOOKUP(
_xlfn.XLOOKUP(
$C41,'Admin Impact Weight Matrix'!$B$4:$B$253,'Admin Impact Weight Matrix'!U$4:U$253
),
'Dev Likert Scale Possibilities'!$D$2:$D$8,'Dev Likert Scale Possibilities'!$E$2:$E$8),0)</f>
        <v>0</v>
      </c>
      <c r="W41" s="65">
        <f>IF(NOT($C41=0),_xlfn.XLOOKUP(
_xlfn.XLOOKUP(
$C41,'Admin Impact Weight Matrix'!$B$4:$B$253,'Admin Impact Weight Matrix'!V$4:V$253
),
'Dev Likert Scale Possibilities'!$D$2:$D$8,'Dev Likert Scale Possibilities'!$E$2:$E$8),0)</f>
        <v>0</v>
      </c>
      <c r="X41" s="65">
        <f>IF(NOT($C41=0),_xlfn.XLOOKUP(
_xlfn.XLOOKUP(
$C41,'Admin Impact Weight Matrix'!$B$4:$B$253,'Admin Impact Weight Matrix'!W$4:W$253
),
'Dev Likert Scale Possibilities'!$D$2:$D$8,'Dev Likert Scale Possibilities'!$E$2:$E$8),0)</f>
        <v>0</v>
      </c>
      <c r="Y41" s="65">
        <f>IF(NOT($C41=0),_xlfn.XLOOKUP(
_xlfn.XLOOKUP(
$C41,'Admin Impact Weight Matrix'!$B$4:$B$253,'Admin Impact Weight Matrix'!X$4:X$253
),
'Dev Likert Scale Possibilities'!$D$2:$D$8,'Dev Likert Scale Possibilities'!$E$2:$E$8),0)</f>
        <v>0</v>
      </c>
      <c r="Z41" s="65">
        <f>IF(NOT($C41=0),_xlfn.XLOOKUP(
_xlfn.XLOOKUP(
$C41,'Admin Impact Weight Matrix'!$B$4:$B$253,'Admin Impact Weight Matrix'!Y$4:Y$253
),
'Dev Likert Scale Possibilities'!$D$2:$D$8,'Dev Likert Scale Possibilities'!$E$2:$E$8),0)</f>
        <v>0</v>
      </c>
      <c r="AA41" s="65">
        <f>IF(NOT($C41=0),_xlfn.XLOOKUP(
_xlfn.XLOOKUP(
$C41,'Admin Impact Weight Matrix'!$B$4:$B$253,'Admin Impact Weight Matrix'!Z$4:Z$253
),
'Dev Likert Scale Possibilities'!$D$2:$D$8,'Dev Likert Scale Possibilities'!$E$2:$E$8),0)</f>
        <v>0</v>
      </c>
      <c r="AB41" s="65">
        <f>IF(NOT($C41=0),_xlfn.XLOOKUP(
_xlfn.XLOOKUP(
$C41,'Admin Impact Weight Matrix'!$B$4:$B$253,'Admin Impact Weight Matrix'!AA$4:AA$253
),
'Dev Likert Scale Possibilities'!$D$2:$D$8,'Dev Likert Scale Possibilities'!$E$2:$E$8),0)</f>
        <v>0</v>
      </c>
      <c r="AC41" s="65">
        <f>IF(NOT($C41=0),_xlfn.XLOOKUP(
_xlfn.XLOOKUP(
$C41,'Admin Impact Weight Matrix'!$B$4:$B$253,'Admin Impact Weight Matrix'!AB$4:AB$253
),
'Dev Likert Scale Possibilities'!$D$2:$D$8,'Dev Likert Scale Possibilities'!$E$2:$E$8),0)</f>
        <v>0</v>
      </c>
      <c r="AD41" s="65">
        <f>IF(NOT($C41=0),_xlfn.XLOOKUP(
_xlfn.XLOOKUP(
$C41,'Admin Impact Weight Matrix'!$B$4:$B$253,'Admin Impact Weight Matrix'!AC$4:AC$253
),
'Dev Likert Scale Possibilities'!$D$2:$D$8,'Dev Likert Scale Possibilities'!$E$2:$E$8),0)</f>
        <v>0</v>
      </c>
      <c r="AE41" s="65">
        <f>IF(NOT($C41=0),_xlfn.XLOOKUP(
_xlfn.XLOOKUP(
$C41,'Admin Impact Weight Matrix'!$B$4:$B$253,'Admin Impact Weight Matrix'!AD$4:AD$253
),
'Dev Likert Scale Possibilities'!$D$2:$D$8,'Dev Likert Scale Possibilities'!$E$2:$E$8),0)</f>
        <v>0</v>
      </c>
      <c r="AF41" s="65">
        <f>IF(NOT($C41=0),_xlfn.XLOOKUP(
_xlfn.XLOOKUP(
$C41,'Admin Impact Weight Matrix'!$B$4:$B$253,'Admin Impact Weight Matrix'!AE$4:AE$253
),
'Dev Likert Scale Possibilities'!$D$2:$D$8,'Dev Likert Scale Possibilities'!$E$2:$E$8),0)</f>
        <v>0</v>
      </c>
      <c r="AG41" s="65">
        <f>IF(NOT($C41=0),_xlfn.XLOOKUP(
_xlfn.XLOOKUP(
$C41,'Admin Impact Weight Matrix'!$B$4:$B$253,'Admin Impact Weight Matrix'!AF$4:AF$253
),
'Dev Likert Scale Possibilities'!$D$2:$D$8,'Dev Likert Scale Possibilities'!$E$2:$E$8),0)</f>
        <v>0</v>
      </c>
      <c r="AH41" s="65">
        <f>IF(NOT($C41=0),_xlfn.XLOOKUP(
_xlfn.XLOOKUP(
$C41,'Admin Impact Weight Matrix'!$B$4:$B$253,'Admin Impact Weight Matrix'!AG$4:AG$253
),
'Dev Likert Scale Possibilities'!$D$2:$D$8,'Dev Likert Scale Possibilities'!$E$2:$E$8),0)</f>
        <v>0</v>
      </c>
      <c r="AI41" s="65">
        <f>IF(NOT($C41=0),_xlfn.XLOOKUP(
_xlfn.XLOOKUP(
$C41,'Admin Impact Weight Matrix'!$B$4:$B$253,'Admin Impact Weight Matrix'!AH$4:AH$253
),
'Dev Likert Scale Possibilities'!$D$2:$D$8,'Dev Likert Scale Possibilities'!$E$2:$E$8),0)</f>
        <v>0</v>
      </c>
      <c r="AJ41" s="65">
        <f>IF(NOT($C41=0),_xlfn.XLOOKUP(
_xlfn.XLOOKUP(
$C41,'Admin Impact Weight Matrix'!$B$4:$B$253,'Admin Impact Weight Matrix'!AI$4:AI$253
),
'Dev Likert Scale Possibilities'!$D$2:$D$8,'Dev Likert Scale Possibilities'!$E$2:$E$8),0)</f>
        <v>0</v>
      </c>
      <c r="AK41" s="65">
        <f>IF(NOT($C41=0),_xlfn.XLOOKUP(
_xlfn.XLOOKUP(
$C41,'Admin Impact Weight Matrix'!$B$4:$B$253,'Admin Impact Weight Matrix'!AJ$4:AJ$253
),
'Dev Likert Scale Possibilities'!$D$2:$D$8,'Dev Likert Scale Possibilities'!$E$2:$E$8),0)</f>
        <v>0</v>
      </c>
      <c r="AL41" s="65">
        <f>IF(NOT($C41=0),_xlfn.XLOOKUP(
_xlfn.XLOOKUP(
$C41,'Admin Impact Weight Matrix'!$B$4:$B$253,'Admin Impact Weight Matrix'!AK$4:AK$253
),
'Dev Likert Scale Possibilities'!$D$2:$D$8,'Dev Likert Scale Possibilities'!$E$2:$E$8),0)</f>
        <v>0</v>
      </c>
      <c r="AM41" s="65">
        <f>IF(NOT($C41=0),_xlfn.XLOOKUP(
_xlfn.XLOOKUP(
$C41,'Admin Impact Weight Matrix'!$B$4:$B$253,'Admin Impact Weight Matrix'!AL$4:AL$253
),
'Dev Likert Scale Possibilities'!$D$2:$D$8,'Dev Likert Scale Possibilities'!$E$2:$E$8),0)</f>
        <v>0</v>
      </c>
      <c r="AN41" s="65">
        <f>IF(NOT($C41=0),_xlfn.XLOOKUP(
_xlfn.XLOOKUP(
$C41,'Admin Impact Weight Matrix'!$B$4:$B$253,'Admin Impact Weight Matrix'!AM$4:AM$253
),
'Dev Likert Scale Possibilities'!$D$2:$D$8,'Dev Likert Scale Possibilities'!$E$2:$E$8),0)</f>
        <v>0</v>
      </c>
      <c r="AO41" s="65">
        <f>IF(NOT($C41=0),_xlfn.XLOOKUP(
_xlfn.XLOOKUP(
$C41,'Admin Impact Weight Matrix'!$B$4:$B$253,'Admin Impact Weight Matrix'!AN$4:AN$253
),
'Dev Likert Scale Possibilities'!$D$2:$D$8,'Dev Likert Scale Possibilities'!$E$2:$E$8),0)</f>
        <v>0</v>
      </c>
      <c r="AP41" s="65">
        <f>IF(NOT($C41=0),_xlfn.XLOOKUP(
_xlfn.XLOOKUP(
$C41,'Admin Impact Weight Matrix'!$B$4:$B$253,'Admin Impact Weight Matrix'!AO$4:AO$253
),
'Dev Likert Scale Possibilities'!$D$2:$D$8,'Dev Likert Scale Possibilities'!$E$2:$E$8),0)</f>
        <v>0</v>
      </c>
      <c r="AQ41" s="65">
        <f>IF(NOT($C41=0),_xlfn.XLOOKUP(
_xlfn.XLOOKUP(
$C41,'Admin Impact Weight Matrix'!$B$4:$B$253,'Admin Impact Weight Matrix'!AP$4:AP$253
),
'Dev Likert Scale Possibilities'!$D$2:$D$8,'Dev Likert Scale Possibilities'!$E$2:$E$8),0)</f>
        <v>0</v>
      </c>
    </row>
    <row r="42" spans="1:43" ht="15.6" thickTop="1" thickBot="1" x14ac:dyDescent="0.35">
      <c r="A42" s="24" t="str">
        <f>'User Interface'!A41</f>
        <v>Question_40</v>
      </c>
      <c r="B42" s="24" t="str">
        <f>'User Interface'!B41</f>
        <v>Question 40</v>
      </c>
      <c r="C42" s="24">
        <f>'User Interface'!C41</f>
        <v>0</v>
      </c>
      <c r="D42" s="65">
        <f>IF(NOT($C42=0),_xlfn.XLOOKUP(
_xlfn.XLOOKUP(
$C42,'Admin Impact Weight Matrix'!$B$4:$B$253,'Admin Impact Weight Matrix'!C$4:C$253
),
'Dev Likert Scale Possibilities'!$D$2:$D$8,'Dev Likert Scale Possibilities'!$E$2:$E$8),0)</f>
        <v>0</v>
      </c>
      <c r="E42" s="65">
        <f>IF(NOT($C42=0),_xlfn.XLOOKUP(
_xlfn.XLOOKUP(
$C42,'Admin Impact Weight Matrix'!$B$4:$B$253,'Admin Impact Weight Matrix'!D$4:D$253
),
'Dev Likert Scale Possibilities'!$D$2:$D$8,'Dev Likert Scale Possibilities'!$E$2:$E$8),0)</f>
        <v>0</v>
      </c>
      <c r="F42" s="65">
        <f>IF(NOT($C42=0),_xlfn.XLOOKUP(
_xlfn.XLOOKUP(
$C42,'Admin Impact Weight Matrix'!$B$4:$B$253,'Admin Impact Weight Matrix'!E$4:E$253
),
'Dev Likert Scale Possibilities'!$D$2:$D$8,'Dev Likert Scale Possibilities'!$E$2:$E$8),0)</f>
        <v>0</v>
      </c>
      <c r="G42" s="65">
        <f>IF(NOT($C42=0),_xlfn.XLOOKUP(
_xlfn.XLOOKUP(
$C42,'Admin Impact Weight Matrix'!$B$4:$B$253,'Admin Impact Weight Matrix'!F$4:F$253
),
'Dev Likert Scale Possibilities'!$D$2:$D$8,'Dev Likert Scale Possibilities'!$E$2:$E$8),0)</f>
        <v>0</v>
      </c>
      <c r="H42" s="65">
        <f>IF(NOT($C42=0),_xlfn.XLOOKUP(
_xlfn.XLOOKUP(
$C42,'Admin Impact Weight Matrix'!$B$4:$B$253,'Admin Impact Weight Matrix'!G$4:G$253
),
'Dev Likert Scale Possibilities'!$D$2:$D$8,'Dev Likert Scale Possibilities'!$E$2:$E$8),0)</f>
        <v>0</v>
      </c>
      <c r="I42" s="65">
        <f>IF(NOT($C42=0),_xlfn.XLOOKUP(
_xlfn.XLOOKUP(
$C42,'Admin Impact Weight Matrix'!$B$4:$B$253,'Admin Impact Weight Matrix'!H$4:H$253
),
'Dev Likert Scale Possibilities'!$D$2:$D$8,'Dev Likert Scale Possibilities'!$E$2:$E$8),0)</f>
        <v>0</v>
      </c>
      <c r="J42" s="65">
        <f>IF(NOT($C42=0),_xlfn.XLOOKUP(
_xlfn.XLOOKUP(
$C42,'Admin Impact Weight Matrix'!$B$4:$B$253,'Admin Impact Weight Matrix'!I$4:I$253
),
'Dev Likert Scale Possibilities'!$D$2:$D$8,'Dev Likert Scale Possibilities'!$E$2:$E$8),0)</f>
        <v>0</v>
      </c>
      <c r="K42" s="65">
        <f>IF(NOT($C42=0),_xlfn.XLOOKUP(
_xlfn.XLOOKUP(
$C42,'Admin Impact Weight Matrix'!$B$4:$B$253,'Admin Impact Weight Matrix'!J$4:J$253
),
'Dev Likert Scale Possibilities'!$D$2:$D$8,'Dev Likert Scale Possibilities'!$E$2:$E$8),0)</f>
        <v>0</v>
      </c>
      <c r="L42" s="65">
        <f>IF(NOT($C42=0),_xlfn.XLOOKUP(
_xlfn.XLOOKUP(
$C42,'Admin Impact Weight Matrix'!$B$4:$B$253,'Admin Impact Weight Matrix'!K$4:K$253
),
'Dev Likert Scale Possibilities'!$D$2:$D$8,'Dev Likert Scale Possibilities'!$E$2:$E$8),0)</f>
        <v>0</v>
      </c>
      <c r="M42" s="65">
        <f>IF(NOT($C42=0),_xlfn.XLOOKUP(
_xlfn.XLOOKUP(
$C42,'Admin Impact Weight Matrix'!$B$4:$B$253,'Admin Impact Weight Matrix'!L$4:L$253
),
'Dev Likert Scale Possibilities'!$D$2:$D$8,'Dev Likert Scale Possibilities'!$E$2:$E$8),0)</f>
        <v>0</v>
      </c>
      <c r="N42" s="65">
        <f>IF(NOT($C42=0),_xlfn.XLOOKUP(
_xlfn.XLOOKUP(
$C42,'Admin Impact Weight Matrix'!$B$4:$B$253,'Admin Impact Weight Matrix'!M$4:M$253
),
'Dev Likert Scale Possibilities'!$D$2:$D$8,'Dev Likert Scale Possibilities'!$E$2:$E$8),0)</f>
        <v>0</v>
      </c>
      <c r="O42" s="65">
        <f>IF(NOT($C42=0),_xlfn.XLOOKUP(
_xlfn.XLOOKUP(
$C42,'Admin Impact Weight Matrix'!$B$4:$B$253,'Admin Impact Weight Matrix'!N$4:N$253
),
'Dev Likert Scale Possibilities'!$D$2:$D$8,'Dev Likert Scale Possibilities'!$E$2:$E$8),0)</f>
        <v>0</v>
      </c>
      <c r="P42" s="65">
        <f>IF(NOT($C42=0),_xlfn.XLOOKUP(
_xlfn.XLOOKUP(
$C42,'Admin Impact Weight Matrix'!$B$4:$B$253,'Admin Impact Weight Matrix'!O$4:O$253
),
'Dev Likert Scale Possibilities'!$D$2:$D$8,'Dev Likert Scale Possibilities'!$E$2:$E$8),0)</f>
        <v>0</v>
      </c>
      <c r="Q42" s="65">
        <f>IF(NOT($C42=0),_xlfn.XLOOKUP(
_xlfn.XLOOKUP(
$C42,'Admin Impact Weight Matrix'!$B$4:$B$253,'Admin Impact Weight Matrix'!P$4:P$253
),
'Dev Likert Scale Possibilities'!$D$2:$D$8,'Dev Likert Scale Possibilities'!$E$2:$E$8),0)</f>
        <v>0</v>
      </c>
      <c r="R42" s="65">
        <f>IF(NOT($C42=0),_xlfn.XLOOKUP(
_xlfn.XLOOKUP(
$C42,'Admin Impact Weight Matrix'!$B$4:$B$253,'Admin Impact Weight Matrix'!Q$4:Q$253
),
'Dev Likert Scale Possibilities'!$D$2:$D$8,'Dev Likert Scale Possibilities'!$E$2:$E$8),0)</f>
        <v>0</v>
      </c>
      <c r="S42" s="65">
        <f>IF(NOT($C42=0),_xlfn.XLOOKUP(
_xlfn.XLOOKUP(
$C42,'Admin Impact Weight Matrix'!$B$4:$B$253,'Admin Impact Weight Matrix'!R$4:R$253
),
'Dev Likert Scale Possibilities'!$D$2:$D$8,'Dev Likert Scale Possibilities'!$E$2:$E$8),0)</f>
        <v>0</v>
      </c>
      <c r="T42" s="65">
        <f>IF(NOT($C42=0),_xlfn.XLOOKUP(
_xlfn.XLOOKUP(
$C42,'Admin Impact Weight Matrix'!$B$4:$B$253,'Admin Impact Weight Matrix'!S$4:S$253
),
'Dev Likert Scale Possibilities'!$D$2:$D$8,'Dev Likert Scale Possibilities'!$E$2:$E$8),0)</f>
        <v>0</v>
      </c>
      <c r="U42" s="65">
        <f>IF(NOT($C42=0),_xlfn.XLOOKUP(
_xlfn.XLOOKUP(
$C42,'Admin Impact Weight Matrix'!$B$4:$B$253,'Admin Impact Weight Matrix'!T$4:T$253
),
'Dev Likert Scale Possibilities'!$D$2:$D$8,'Dev Likert Scale Possibilities'!$E$2:$E$8),0)</f>
        <v>0</v>
      </c>
      <c r="V42" s="65">
        <f>IF(NOT($C42=0),_xlfn.XLOOKUP(
_xlfn.XLOOKUP(
$C42,'Admin Impact Weight Matrix'!$B$4:$B$253,'Admin Impact Weight Matrix'!U$4:U$253
),
'Dev Likert Scale Possibilities'!$D$2:$D$8,'Dev Likert Scale Possibilities'!$E$2:$E$8),0)</f>
        <v>0</v>
      </c>
      <c r="W42" s="65">
        <f>IF(NOT($C42=0),_xlfn.XLOOKUP(
_xlfn.XLOOKUP(
$C42,'Admin Impact Weight Matrix'!$B$4:$B$253,'Admin Impact Weight Matrix'!V$4:V$253
),
'Dev Likert Scale Possibilities'!$D$2:$D$8,'Dev Likert Scale Possibilities'!$E$2:$E$8),0)</f>
        <v>0</v>
      </c>
      <c r="X42" s="65">
        <f>IF(NOT($C42=0),_xlfn.XLOOKUP(
_xlfn.XLOOKUP(
$C42,'Admin Impact Weight Matrix'!$B$4:$B$253,'Admin Impact Weight Matrix'!W$4:W$253
),
'Dev Likert Scale Possibilities'!$D$2:$D$8,'Dev Likert Scale Possibilities'!$E$2:$E$8),0)</f>
        <v>0</v>
      </c>
      <c r="Y42" s="65">
        <f>IF(NOT($C42=0),_xlfn.XLOOKUP(
_xlfn.XLOOKUP(
$C42,'Admin Impact Weight Matrix'!$B$4:$B$253,'Admin Impact Weight Matrix'!X$4:X$253
),
'Dev Likert Scale Possibilities'!$D$2:$D$8,'Dev Likert Scale Possibilities'!$E$2:$E$8),0)</f>
        <v>0</v>
      </c>
      <c r="Z42" s="65">
        <f>IF(NOT($C42=0),_xlfn.XLOOKUP(
_xlfn.XLOOKUP(
$C42,'Admin Impact Weight Matrix'!$B$4:$B$253,'Admin Impact Weight Matrix'!Y$4:Y$253
),
'Dev Likert Scale Possibilities'!$D$2:$D$8,'Dev Likert Scale Possibilities'!$E$2:$E$8),0)</f>
        <v>0</v>
      </c>
      <c r="AA42" s="65">
        <f>IF(NOT($C42=0),_xlfn.XLOOKUP(
_xlfn.XLOOKUP(
$C42,'Admin Impact Weight Matrix'!$B$4:$B$253,'Admin Impact Weight Matrix'!Z$4:Z$253
),
'Dev Likert Scale Possibilities'!$D$2:$D$8,'Dev Likert Scale Possibilities'!$E$2:$E$8),0)</f>
        <v>0</v>
      </c>
      <c r="AB42" s="65">
        <f>IF(NOT($C42=0),_xlfn.XLOOKUP(
_xlfn.XLOOKUP(
$C42,'Admin Impact Weight Matrix'!$B$4:$B$253,'Admin Impact Weight Matrix'!AA$4:AA$253
),
'Dev Likert Scale Possibilities'!$D$2:$D$8,'Dev Likert Scale Possibilities'!$E$2:$E$8),0)</f>
        <v>0</v>
      </c>
      <c r="AC42" s="65">
        <f>IF(NOT($C42=0),_xlfn.XLOOKUP(
_xlfn.XLOOKUP(
$C42,'Admin Impact Weight Matrix'!$B$4:$B$253,'Admin Impact Weight Matrix'!AB$4:AB$253
),
'Dev Likert Scale Possibilities'!$D$2:$D$8,'Dev Likert Scale Possibilities'!$E$2:$E$8),0)</f>
        <v>0</v>
      </c>
      <c r="AD42" s="65">
        <f>IF(NOT($C42=0),_xlfn.XLOOKUP(
_xlfn.XLOOKUP(
$C42,'Admin Impact Weight Matrix'!$B$4:$B$253,'Admin Impact Weight Matrix'!AC$4:AC$253
),
'Dev Likert Scale Possibilities'!$D$2:$D$8,'Dev Likert Scale Possibilities'!$E$2:$E$8),0)</f>
        <v>0</v>
      </c>
      <c r="AE42" s="65">
        <f>IF(NOT($C42=0),_xlfn.XLOOKUP(
_xlfn.XLOOKUP(
$C42,'Admin Impact Weight Matrix'!$B$4:$B$253,'Admin Impact Weight Matrix'!AD$4:AD$253
),
'Dev Likert Scale Possibilities'!$D$2:$D$8,'Dev Likert Scale Possibilities'!$E$2:$E$8),0)</f>
        <v>0</v>
      </c>
      <c r="AF42" s="65">
        <f>IF(NOT($C42=0),_xlfn.XLOOKUP(
_xlfn.XLOOKUP(
$C42,'Admin Impact Weight Matrix'!$B$4:$B$253,'Admin Impact Weight Matrix'!AE$4:AE$253
),
'Dev Likert Scale Possibilities'!$D$2:$D$8,'Dev Likert Scale Possibilities'!$E$2:$E$8),0)</f>
        <v>0</v>
      </c>
      <c r="AG42" s="65">
        <f>IF(NOT($C42=0),_xlfn.XLOOKUP(
_xlfn.XLOOKUP(
$C42,'Admin Impact Weight Matrix'!$B$4:$B$253,'Admin Impact Weight Matrix'!AF$4:AF$253
),
'Dev Likert Scale Possibilities'!$D$2:$D$8,'Dev Likert Scale Possibilities'!$E$2:$E$8),0)</f>
        <v>0</v>
      </c>
      <c r="AH42" s="65">
        <f>IF(NOT($C42=0),_xlfn.XLOOKUP(
_xlfn.XLOOKUP(
$C42,'Admin Impact Weight Matrix'!$B$4:$B$253,'Admin Impact Weight Matrix'!AG$4:AG$253
),
'Dev Likert Scale Possibilities'!$D$2:$D$8,'Dev Likert Scale Possibilities'!$E$2:$E$8),0)</f>
        <v>0</v>
      </c>
      <c r="AI42" s="65">
        <f>IF(NOT($C42=0),_xlfn.XLOOKUP(
_xlfn.XLOOKUP(
$C42,'Admin Impact Weight Matrix'!$B$4:$B$253,'Admin Impact Weight Matrix'!AH$4:AH$253
),
'Dev Likert Scale Possibilities'!$D$2:$D$8,'Dev Likert Scale Possibilities'!$E$2:$E$8),0)</f>
        <v>0</v>
      </c>
      <c r="AJ42" s="65">
        <f>IF(NOT($C42=0),_xlfn.XLOOKUP(
_xlfn.XLOOKUP(
$C42,'Admin Impact Weight Matrix'!$B$4:$B$253,'Admin Impact Weight Matrix'!AI$4:AI$253
),
'Dev Likert Scale Possibilities'!$D$2:$D$8,'Dev Likert Scale Possibilities'!$E$2:$E$8),0)</f>
        <v>0</v>
      </c>
      <c r="AK42" s="65">
        <f>IF(NOT($C42=0),_xlfn.XLOOKUP(
_xlfn.XLOOKUP(
$C42,'Admin Impact Weight Matrix'!$B$4:$B$253,'Admin Impact Weight Matrix'!AJ$4:AJ$253
),
'Dev Likert Scale Possibilities'!$D$2:$D$8,'Dev Likert Scale Possibilities'!$E$2:$E$8),0)</f>
        <v>0</v>
      </c>
      <c r="AL42" s="65">
        <f>IF(NOT($C42=0),_xlfn.XLOOKUP(
_xlfn.XLOOKUP(
$C42,'Admin Impact Weight Matrix'!$B$4:$B$253,'Admin Impact Weight Matrix'!AK$4:AK$253
),
'Dev Likert Scale Possibilities'!$D$2:$D$8,'Dev Likert Scale Possibilities'!$E$2:$E$8),0)</f>
        <v>0</v>
      </c>
      <c r="AM42" s="65">
        <f>IF(NOT($C42=0),_xlfn.XLOOKUP(
_xlfn.XLOOKUP(
$C42,'Admin Impact Weight Matrix'!$B$4:$B$253,'Admin Impact Weight Matrix'!AL$4:AL$253
),
'Dev Likert Scale Possibilities'!$D$2:$D$8,'Dev Likert Scale Possibilities'!$E$2:$E$8),0)</f>
        <v>0</v>
      </c>
      <c r="AN42" s="65">
        <f>IF(NOT($C42=0),_xlfn.XLOOKUP(
_xlfn.XLOOKUP(
$C42,'Admin Impact Weight Matrix'!$B$4:$B$253,'Admin Impact Weight Matrix'!AM$4:AM$253
),
'Dev Likert Scale Possibilities'!$D$2:$D$8,'Dev Likert Scale Possibilities'!$E$2:$E$8),0)</f>
        <v>0</v>
      </c>
      <c r="AO42" s="65">
        <f>IF(NOT($C42=0),_xlfn.XLOOKUP(
_xlfn.XLOOKUP(
$C42,'Admin Impact Weight Matrix'!$B$4:$B$253,'Admin Impact Weight Matrix'!AN$4:AN$253
),
'Dev Likert Scale Possibilities'!$D$2:$D$8,'Dev Likert Scale Possibilities'!$E$2:$E$8),0)</f>
        <v>0</v>
      </c>
      <c r="AP42" s="65">
        <f>IF(NOT($C42=0),_xlfn.XLOOKUP(
_xlfn.XLOOKUP(
$C42,'Admin Impact Weight Matrix'!$B$4:$B$253,'Admin Impact Weight Matrix'!AO$4:AO$253
),
'Dev Likert Scale Possibilities'!$D$2:$D$8,'Dev Likert Scale Possibilities'!$E$2:$E$8),0)</f>
        <v>0</v>
      </c>
      <c r="AQ42" s="65">
        <f>IF(NOT($C42=0),_xlfn.XLOOKUP(
_xlfn.XLOOKUP(
$C42,'Admin Impact Weight Matrix'!$B$4:$B$253,'Admin Impact Weight Matrix'!AP$4:AP$253
),
'Dev Likert Scale Possibilities'!$D$2:$D$8,'Dev Likert Scale Possibilities'!$E$2:$E$8),0)</f>
        <v>0</v>
      </c>
    </row>
    <row r="43" spans="1:43" ht="15.6" thickTop="1" thickBot="1" x14ac:dyDescent="0.35">
      <c r="A43" s="24" t="str">
        <f>'User Interface'!A42</f>
        <v>Question_41</v>
      </c>
      <c r="B43" s="24" t="str">
        <f>'User Interface'!B42</f>
        <v>Question 41</v>
      </c>
      <c r="C43" s="24">
        <f>'User Interface'!C42</f>
        <v>0</v>
      </c>
      <c r="D43" s="65">
        <f>IF(NOT($C43=0),_xlfn.XLOOKUP(
_xlfn.XLOOKUP(
$C43,'Admin Impact Weight Matrix'!$B$4:$B$253,'Admin Impact Weight Matrix'!C$4:C$253
),
'Dev Likert Scale Possibilities'!$D$2:$D$8,'Dev Likert Scale Possibilities'!$E$2:$E$8),0)</f>
        <v>0</v>
      </c>
      <c r="E43" s="65">
        <f>IF(NOT($C43=0),_xlfn.XLOOKUP(
_xlfn.XLOOKUP(
$C43,'Admin Impact Weight Matrix'!$B$4:$B$253,'Admin Impact Weight Matrix'!D$4:D$253
),
'Dev Likert Scale Possibilities'!$D$2:$D$8,'Dev Likert Scale Possibilities'!$E$2:$E$8),0)</f>
        <v>0</v>
      </c>
      <c r="F43" s="65">
        <f>IF(NOT($C43=0),_xlfn.XLOOKUP(
_xlfn.XLOOKUP(
$C43,'Admin Impact Weight Matrix'!$B$4:$B$253,'Admin Impact Weight Matrix'!E$4:E$253
),
'Dev Likert Scale Possibilities'!$D$2:$D$8,'Dev Likert Scale Possibilities'!$E$2:$E$8),0)</f>
        <v>0</v>
      </c>
      <c r="G43" s="65">
        <f>IF(NOT($C43=0),_xlfn.XLOOKUP(
_xlfn.XLOOKUP(
$C43,'Admin Impact Weight Matrix'!$B$4:$B$253,'Admin Impact Weight Matrix'!F$4:F$253
),
'Dev Likert Scale Possibilities'!$D$2:$D$8,'Dev Likert Scale Possibilities'!$E$2:$E$8),0)</f>
        <v>0</v>
      </c>
      <c r="H43" s="65">
        <f>IF(NOT($C43=0),_xlfn.XLOOKUP(
_xlfn.XLOOKUP(
$C43,'Admin Impact Weight Matrix'!$B$4:$B$253,'Admin Impact Weight Matrix'!G$4:G$253
),
'Dev Likert Scale Possibilities'!$D$2:$D$8,'Dev Likert Scale Possibilities'!$E$2:$E$8),0)</f>
        <v>0</v>
      </c>
      <c r="I43" s="65">
        <f>IF(NOT($C43=0),_xlfn.XLOOKUP(
_xlfn.XLOOKUP(
$C43,'Admin Impact Weight Matrix'!$B$4:$B$253,'Admin Impact Weight Matrix'!H$4:H$253
),
'Dev Likert Scale Possibilities'!$D$2:$D$8,'Dev Likert Scale Possibilities'!$E$2:$E$8),0)</f>
        <v>0</v>
      </c>
      <c r="J43" s="65">
        <f>IF(NOT($C43=0),_xlfn.XLOOKUP(
_xlfn.XLOOKUP(
$C43,'Admin Impact Weight Matrix'!$B$4:$B$253,'Admin Impact Weight Matrix'!I$4:I$253
),
'Dev Likert Scale Possibilities'!$D$2:$D$8,'Dev Likert Scale Possibilities'!$E$2:$E$8),0)</f>
        <v>0</v>
      </c>
      <c r="K43" s="65">
        <f>IF(NOT($C43=0),_xlfn.XLOOKUP(
_xlfn.XLOOKUP(
$C43,'Admin Impact Weight Matrix'!$B$4:$B$253,'Admin Impact Weight Matrix'!J$4:J$253
),
'Dev Likert Scale Possibilities'!$D$2:$D$8,'Dev Likert Scale Possibilities'!$E$2:$E$8),0)</f>
        <v>0</v>
      </c>
      <c r="L43" s="65">
        <f>IF(NOT($C43=0),_xlfn.XLOOKUP(
_xlfn.XLOOKUP(
$C43,'Admin Impact Weight Matrix'!$B$4:$B$253,'Admin Impact Weight Matrix'!K$4:K$253
),
'Dev Likert Scale Possibilities'!$D$2:$D$8,'Dev Likert Scale Possibilities'!$E$2:$E$8),0)</f>
        <v>0</v>
      </c>
      <c r="M43" s="65">
        <f>IF(NOT($C43=0),_xlfn.XLOOKUP(
_xlfn.XLOOKUP(
$C43,'Admin Impact Weight Matrix'!$B$4:$B$253,'Admin Impact Weight Matrix'!L$4:L$253
),
'Dev Likert Scale Possibilities'!$D$2:$D$8,'Dev Likert Scale Possibilities'!$E$2:$E$8),0)</f>
        <v>0</v>
      </c>
      <c r="N43" s="65">
        <f>IF(NOT($C43=0),_xlfn.XLOOKUP(
_xlfn.XLOOKUP(
$C43,'Admin Impact Weight Matrix'!$B$4:$B$253,'Admin Impact Weight Matrix'!M$4:M$253
),
'Dev Likert Scale Possibilities'!$D$2:$D$8,'Dev Likert Scale Possibilities'!$E$2:$E$8),0)</f>
        <v>0</v>
      </c>
      <c r="O43" s="65">
        <f>IF(NOT($C43=0),_xlfn.XLOOKUP(
_xlfn.XLOOKUP(
$C43,'Admin Impact Weight Matrix'!$B$4:$B$253,'Admin Impact Weight Matrix'!N$4:N$253
),
'Dev Likert Scale Possibilities'!$D$2:$D$8,'Dev Likert Scale Possibilities'!$E$2:$E$8),0)</f>
        <v>0</v>
      </c>
      <c r="P43" s="65">
        <f>IF(NOT($C43=0),_xlfn.XLOOKUP(
_xlfn.XLOOKUP(
$C43,'Admin Impact Weight Matrix'!$B$4:$B$253,'Admin Impact Weight Matrix'!O$4:O$253
),
'Dev Likert Scale Possibilities'!$D$2:$D$8,'Dev Likert Scale Possibilities'!$E$2:$E$8),0)</f>
        <v>0</v>
      </c>
      <c r="Q43" s="65">
        <f>IF(NOT($C43=0),_xlfn.XLOOKUP(
_xlfn.XLOOKUP(
$C43,'Admin Impact Weight Matrix'!$B$4:$B$253,'Admin Impact Weight Matrix'!P$4:P$253
),
'Dev Likert Scale Possibilities'!$D$2:$D$8,'Dev Likert Scale Possibilities'!$E$2:$E$8),0)</f>
        <v>0</v>
      </c>
      <c r="R43" s="65">
        <f>IF(NOT($C43=0),_xlfn.XLOOKUP(
_xlfn.XLOOKUP(
$C43,'Admin Impact Weight Matrix'!$B$4:$B$253,'Admin Impact Weight Matrix'!Q$4:Q$253
),
'Dev Likert Scale Possibilities'!$D$2:$D$8,'Dev Likert Scale Possibilities'!$E$2:$E$8),0)</f>
        <v>0</v>
      </c>
      <c r="S43" s="65">
        <f>IF(NOT($C43=0),_xlfn.XLOOKUP(
_xlfn.XLOOKUP(
$C43,'Admin Impact Weight Matrix'!$B$4:$B$253,'Admin Impact Weight Matrix'!R$4:R$253
),
'Dev Likert Scale Possibilities'!$D$2:$D$8,'Dev Likert Scale Possibilities'!$E$2:$E$8),0)</f>
        <v>0</v>
      </c>
      <c r="T43" s="65">
        <f>IF(NOT($C43=0),_xlfn.XLOOKUP(
_xlfn.XLOOKUP(
$C43,'Admin Impact Weight Matrix'!$B$4:$B$253,'Admin Impact Weight Matrix'!S$4:S$253
),
'Dev Likert Scale Possibilities'!$D$2:$D$8,'Dev Likert Scale Possibilities'!$E$2:$E$8),0)</f>
        <v>0</v>
      </c>
      <c r="U43" s="65">
        <f>IF(NOT($C43=0),_xlfn.XLOOKUP(
_xlfn.XLOOKUP(
$C43,'Admin Impact Weight Matrix'!$B$4:$B$253,'Admin Impact Weight Matrix'!T$4:T$253
),
'Dev Likert Scale Possibilities'!$D$2:$D$8,'Dev Likert Scale Possibilities'!$E$2:$E$8),0)</f>
        <v>0</v>
      </c>
      <c r="V43" s="65">
        <f>IF(NOT($C43=0),_xlfn.XLOOKUP(
_xlfn.XLOOKUP(
$C43,'Admin Impact Weight Matrix'!$B$4:$B$253,'Admin Impact Weight Matrix'!U$4:U$253
),
'Dev Likert Scale Possibilities'!$D$2:$D$8,'Dev Likert Scale Possibilities'!$E$2:$E$8),0)</f>
        <v>0</v>
      </c>
      <c r="W43" s="65">
        <f>IF(NOT($C43=0),_xlfn.XLOOKUP(
_xlfn.XLOOKUP(
$C43,'Admin Impact Weight Matrix'!$B$4:$B$253,'Admin Impact Weight Matrix'!V$4:V$253
),
'Dev Likert Scale Possibilities'!$D$2:$D$8,'Dev Likert Scale Possibilities'!$E$2:$E$8),0)</f>
        <v>0</v>
      </c>
      <c r="X43" s="65">
        <f>IF(NOT($C43=0),_xlfn.XLOOKUP(
_xlfn.XLOOKUP(
$C43,'Admin Impact Weight Matrix'!$B$4:$B$253,'Admin Impact Weight Matrix'!W$4:W$253
),
'Dev Likert Scale Possibilities'!$D$2:$D$8,'Dev Likert Scale Possibilities'!$E$2:$E$8),0)</f>
        <v>0</v>
      </c>
      <c r="Y43" s="65">
        <f>IF(NOT($C43=0),_xlfn.XLOOKUP(
_xlfn.XLOOKUP(
$C43,'Admin Impact Weight Matrix'!$B$4:$B$253,'Admin Impact Weight Matrix'!X$4:X$253
),
'Dev Likert Scale Possibilities'!$D$2:$D$8,'Dev Likert Scale Possibilities'!$E$2:$E$8),0)</f>
        <v>0</v>
      </c>
      <c r="Z43" s="65">
        <f>IF(NOT($C43=0),_xlfn.XLOOKUP(
_xlfn.XLOOKUP(
$C43,'Admin Impact Weight Matrix'!$B$4:$B$253,'Admin Impact Weight Matrix'!Y$4:Y$253
),
'Dev Likert Scale Possibilities'!$D$2:$D$8,'Dev Likert Scale Possibilities'!$E$2:$E$8),0)</f>
        <v>0</v>
      </c>
      <c r="AA43" s="65">
        <f>IF(NOT($C43=0),_xlfn.XLOOKUP(
_xlfn.XLOOKUP(
$C43,'Admin Impact Weight Matrix'!$B$4:$B$253,'Admin Impact Weight Matrix'!Z$4:Z$253
),
'Dev Likert Scale Possibilities'!$D$2:$D$8,'Dev Likert Scale Possibilities'!$E$2:$E$8),0)</f>
        <v>0</v>
      </c>
      <c r="AB43" s="65">
        <f>IF(NOT($C43=0),_xlfn.XLOOKUP(
_xlfn.XLOOKUP(
$C43,'Admin Impact Weight Matrix'!$B$4:$B$253,'Admin Impact Weight Matrix'!AA$4:AA$253
),
'Dev Likert Scale Possibilities'!$D$2:$D$8,'Dev Likert Scale Possibilities'!$E$2:$E$8),0)</f>
        <v>0</v>
      </c>
      <c r="AC43" s="65">
        <f>IF(NOT($C43=0),_xlfn.XLOOKUP(
_xlfn.XLOOKUP(
$C43,'Admin Impact Weight Matrix'!$B$4:$B$253,'Admin Impact Weight Matrix'!AB$4:AB$253
),
'Dev Likert Scale Possibilities'!$D$2:$D$8,'Dev Likert Scale Possibilities'!$E$2:$E$8),0)</f>
        <v>0</v>
      </c>
      <c r="AD43" s="65">
        <f>IF(NOT($C43=0),_xlfn.XLOOKUP(
_xlfn.XLOOKUP(
$C43,'Admin Impact Weight Matrix'!$B$4:$B$253,'Admin Impact Weight Matrix'!AC$4:AC$253
),
'Dev Likert Scale Possibilities'!$D$2:$D$8,'Dev Likert Scale Possibilities'!$E$2:$E$8),0)</f>
        <v>0</v>
      </c>
      <c r="AE43" s="65">
        <f>IF(NOT($C43=0),_xlfn.XLOOKUP(
_xlfn.XLOOKUP(
$C43,'Admin Impact Weight Matrix'!$B$4:$B$253,'Admin Impact Weight Matrix'!AD$4:AD$253
),
'Dev Likert Scale Possibilities'!$D$2:$D$8,'Dev Likert Scale Possibilities'!$E$2:$E$8),0)</f>
        <v>0</v>
      </c>
      <c r="AF43" s="65">
        <f>IF(NOT($C43=0),_xlfn.XLOOKUP(
_xlfn.XLOOKUP(
$C43,'Admin Impact Weight Matrix'!$B$4:$B$253,'Admin Impact Weight Matrix'!AE$4:AE$253
),
'Dev Likert Scale Possibilities'!$D$2:$D$8,'Dev Likert Scale Possibilities'!$E$2:$E$8),0)</f>
        <v>0</v>
      </c>
      <c r="AG43" s="65">
        <f>IF(NOT($C43=0),_xlfn.XLOOKUP(
_xlfn.XLOOKUP(
$C43,'Admin Impact Weight Matrix'!$B$4:$B$253,'Admin Impact Weight Matrix'!AF$4:AF$253
),
'Dev Likert Scale Possibilities'!$D$2:$D$8,'Dev Likert Scale Possibilities'!$E$2:$E$8),0)</f>
        <v>0</v>
      </c>
      <c r="AH43" s="65">
        <f>IF(NOT($C43=0),_xlfn.XLOOKUP(
_xlfn.XLOOKUP(
$C43,'Admin Impact Weight Matrix'!$B$4:$B$253,'Admin Impact Weight Matrix'!AG$4:AG$253
),
'Dev Likert Scale Possibilities'!$D$2:$D$8,'Dev Likert Scale Possibilities'!$E$2:$E$8),0)</f>
        <v>0</v>
      </c>
      <c r="AI43" s="65">
        <f>IF(NOT($C43=0),_xlfn.XLOOKUP(
_xlfn.XLOOKUP(
$C43,'Admin Impact Weight Matrix'!$B$4:$B$253,'Admin Impact Weight Matrix'!AH$4:AH$253
),
'Dev Likert Scale Possibilities'!$D$2:$D$8,'Dev Likert Scale Possibilities'!$E$2:$E$8),0)</f>
        <v>0</v>
      </c>
      <c r="AJ43" s="65">
        <f>IF(NOT($C43=0),_xlfn.XLOOKUP(
_xlfn.XLOOKUP(
$C43,'Admin Impact Weight Matrix'!$B$4:$B$253,'Admin Impact Weight Matrix'!AI$4:AI$253
),
'Dev Likert Scale Possibilities'!$D$2:$D$8,'Dev Likert Scale Possibilities'!$E$2:$E$8),0)</f>
        <v>0</v>
      </c>
      <c r="AK43" s="65">
        <f>IF(NOT($C43=0),_xlfn.XLOOKUP(
_xlfn.XLOOKUP(
$C43,'Admin Impact Weight Matrix'!$B$4:$B$253,'Admin Impact Weight Matrix'!AJ$4:AJ$253
),
'Dev Likert Scale Possibilities'!$D$2:$D$8,'Dev Likert Scale Possibilities'!$E$2:$E$8),0)</f>
        <v>0</v>
      </c>
      <c r="AL43" s="65">
        <f>IF(NOT($C43=0),_xlfn.XLOOKUP(
_xlfn.XLOOKUP(
$C43,'Admin Impact Weight Matrix'!$B$4:$B$253,'Admin Impact Weight Matrix'!AK$4:AK$253
),
'Dev Likert Scale Possibilities'!$D$2:$D$8,'Dev Likert Scale Possibilities'!$E$2:$E$8),0)</f>
        <v>0</v>
      </c>
      <c r="AM43" s="65">
        <f>IF(NOT($C43=0),_xlfn.XLOOKUP(
_xlfn.XLOOKUP(
$C43,'Admin Impact Weight Matrix'!$B$4:$B$253,'Admin Impact Weight Matrix'!AL$4:AL$253
),
'Dev Likert Scale Possibilities'!$D$2:$D$8,'Dev Likert Scale Possibilities'!$E$2:$E$8),0)</f>
        <v>0</v>
      </c>
      <c r="AN43" s="65">
        <f>IF(NOT($C43=0),_xlfn.XLOOKUP(
_xlfn.XLOOKUP(
$C43,'Admin Impact Weight Matrix'!$B$4:$B$253,'Admin Impact Weight Matrix'!AM$4:AM$253
),
'Dev Likert Scale Possibilities'!$D$2:$D$8,'Dev Likert Scale Possibilities'!$E$2:$E$8),0)</f>
        <v>0</v>
      </c>
      <c r="AO43" s="65">
        <f>IF(NOT($C43=0),_xlfn.XLOOKUP(
_xlfn.XLOOKUP(
$C43,'Admin Impact Weight Matrix'!$B$4:$B$253,'Admin Impact Weight Matrix'!AN$4:AN$253
),
'Dev Likert Scale Possibilities'!$D$2:$D$8,'Dev Likert Scale Possibilities'!$E$2:$E$8),0)</f>
        <v>0</v>
      </c>
      <c r="AP43" s="65">
        <f>IF(NOT($C43=0),_xlfn.XLOOKUP(
_xlfn.XLOOKUP(
$C43,'Admin Impact Weight Matrix'!$B$4:$B$253,'Admin Impact Weight Matrix'!AO$4:AO$253
),
'Dev Likert Scale Possibilities'!$D$2:$D$8,'Dev Likert Scale Possibilities'!$E$2:$E$8),0)</f>
        <v>0</v>
      </c>
      <c r="AQ43" s="65">
        <f>IF(NOT($C43=0),_xlfn.XLOOKUP(
_xlfn.XLOOKUP(
$C43,'Admin Impact Weight Matrix'!$B$4:$B$253,'Admin Impact Weight Matrix'!AP$4:AP$253
),
'Dev Likert Scale Possibilities'!$D$2:$D$8,'Dev Likert Scale Possibilities'!$E$2:$E$8),0)</f>
        <v>0</v>
      </c>
    </row>
    <row r="44" spans="1:43" ht="15.6" thickTop="1" thickBot="1" x14ac:dyDescent="0.35">
      <c r="A44" s="24" t="str">
        <f>'User Interface'!A43</f>
        <v>Question_42</v>
      </c>
      <c r="B44" s="24" t="str">
        <f>'User Interface'!B43</f>
        <v>Question 42</v>
      </c>
      <c r="C44" s="24">
        <f>'User Interface'!C43</f>
        <v>0</v>
      </c>
      <c r="D44" s="65">
        <f>IF(NOT($C44=0),_xlfn.XLOOKUP(
_xlfn.XLOOKUP(
$C44,'Admin Impact Weight Matrix'!$B$4:$B$253,'Admin Impact Weight Matrix'!C$4:C$253
),
'Dev Likert Scale Possibilities'!$D$2:$D$8,'Dev Likert Scale Possibilities'!$E$2:$E$8),0)</f>
        <v>0</v>
      </c>
      <c r="E44" s="65">
        <f>IF(NOT($C44=0),_xlfn.XLOOKUP(
_xlfn.XLOOKUP(
$C44,'Admin Impact Weight Matrix'!$B$4:$B$253,'Admin Impact Weight Matrix'!D$4:D$253
),
'Dev Likert Scale Possibilities'!$D$2:$D$8,'Dev Likert Scale Possibilities'!$E$2:$E$8),0)</f>
        <v>0</v>
      </c>
      <c r="F44" s="65">
        <f>IF(NOT($C44=0),_xlfn.XLOOKUP(
_xlfn.XLOOKUP(
$C44,'Admin Impact Weight Matrix'!$B$4:$B$253,'Admin Impact Weight Matrix'!E$4:E$253
),
'Dev Likert Scale Possibilities'!$D$2:$D$8,'Dev Likert Scale Possibilities'!$E$2:$E$8),0)</f>
        <v>0</v>
      </c>
      <c r="G44" s="65">
        <f>IF(NOT($C44=0),_xlfn.XLOOKUP(
_xlfn.XLOOKUP(
$C44,'Admin Impact Weight Matrix'!$B$4:$B$253,'Admin Impact Weight Matrix'!F$4:F$253
),
'Dev Likert Scale Possibilities'!$D$2:$D$8,'Dev Likert Scale Possibilities'!$E$2:$E$8),0)</f>
        <v>0</v>
      </c>
      <c r="H44" s="65">
        <f>IF(NOT($C44=0),_xlfn.XLOOKUP(
_xlfn.XLOOKUP(
$C44,'Admin Impact Weight Matrix'!$B$4:$B$253,'Admin Impact Weight Matrix'!G$4:G$253
),
'Dev Likert Scale Possibilities'!$D$2:$D$8,'Dev Likert Scale Possibilities'!$E$2:$E$8),0)</f>
        <v>0</v>
      </c>
      <c r="I44" s="65">
        <f>IF(NOT($C44=0),_xlfn.XLOOKUP(
_xlfn.XLOOKUP(
$C44,'Admin Impact Weight Matrix'!$B$4:$B$253,'Admin Impact Weight Matrix'!H$4:H$253
),
'Dev Likert Scale Possibilities'!$D$2:$D$8,'Dev Likert Scale Possibilities'!$E$2:$E$8),0)</f>
        <v>0</v>
      </c>
      <c r="J44" s="65">
        <f>IF(NOT($C44=0),_xlfn.XLOOKUP(
_xlfn.XLOOKUP(
$C44,'Admin Impact Weight Matrix'!$B$4:$B$253,'Admin Impact Weight Matrix'!I$4:I$253
),
'Dev Likert Scale Possibilities'!$D$2:$D$8,'Dev Likert Scale Possibilities'!$E$2:$E$8),0)</f>
        <v>0</v>
      </c>
      <c r="K44" s="65">
        <f>IF(NOT($C44=0),_xlfn.XLOOKUP(
_xlfn.XLOOKUP(
$C44,'Admin Impact Weight Matrix'!$B$4:$B$253,'Admin Impact Weight Matrix'!J$4:J$253
),
'Dev Likert Scale Possibilities'!$D$2:$D$8,'Dev Likert Scale Possibilities'!$E$2:$E$8),0)</f>
        <v>0</v>
      </c>
      <c r="L44" s="65">
        <f>IF(NOT($C44=0),_xlfn.XLOOKUP(
_xlfn.XLOOKUP(
$C44,'Admin Impact Weight Matrix'!$B$4:$B$253,'Admin Impact Weight Matrix'!K$4:K$253
),
'Dev Likert Scale Possibilities'!$D$2:$D$8,'Dev Likert Scale Possibilities'!$E$2:$E$8),0)</f>
        <v>0</v>
      </c>
      <c r="M44" s="65">
        <f>IF(NOT($C44=0),_xlfn.XLOOKUP(
_xlfn.XLOOKUP(
$C44,'Admin Impact Weight Matrix'!$B$4:$B$253,'Admin Impact Weight Matrix'!L$4:L$253
),
'Dev Likert Scale Possibilities'!$D$2:$D$8,'Dev Likert Scale Possibilities'!$E$2:$E$8),0)</f>
        <v>0</v>
      </c>
      <c r="N44" s="65">
        <f>IF(NOT($C44=0),_xlfn.XLOOKUP(
_xlfn.XLOOKUP(
$C44,'Admin Impact Weight Matrix'!$B$4:$B$253,'Admin Impact Weight Matrix'!M$4:M$253
),
'Dev Likert Scale Possibilities'!$D$2:$D$8,'Dev Likert Scale Possibilities'!$E$2:$E$8),0)</f>
        <v>0</v>
      </c>
      <c r="O44" s="65">
        <f>IF(NOT($C44=0),_xlfn.XLOOKUP(
_xlfn.XLOOKUP(
$C44,'Admin Impact Weight Matrix'!$B$4:$B$253,'Admin Impact Weight Matrix'!N$4:N$253
),
'Dev Likert Scale Possibilities'!$D$2:$D$8,'Dev Likert Scale Possibilities'!$E$2:$E$8),0)</f>
        <v>0</v>
      </c>
      <c r="P44" s="65">
        <f>IF(NOT($C44=0),_xlfn.XLOOKUP(
_xlfn.XLOOKUP(
$C44,'Admin Impact Weight Matrix'!$B$4:$B$253,'Admin Impact Weight Matrix'!O$4:O$253
),
'Dev Likert Scale Possibilities'!$D$2:$D$8,'Dev Likert Scale Possibilities'!$E$2:$E$8),0)</f>
        <v>0</v>
      </c>
      <c r="Q44" s="65">
        <f>IF(NOT($C44=0),_xlfn.XLOOKUP(
_xlfn.XLOOKUP(
$C44,'Admin Impact Weight Matrix'!$B$4:$B$253,'Admin Impact Weight Matrix'!P$4:P$253
),
'Dev Likert Scale Possibilities'!$D$2:$D$8,'Dev Likert Scale Possibilities'!$E$2:$E$8),0)</f>
        <v>0</v>
      </c>
      <c r="R44" s="65">
        <f>IF(NOT($C44=0),_xlfn.XLOOKUP(
_xlfn.XLOOKUP(
$C44,'Admin Impact Weight Matrix'!$B$4:$B$253,'Admin Impact Weight Matrix'!Q$4:Q$253
),
'Dev Likert Scale Possibilities'!$D$2:$D$8,'Dev Likert Scale Possibilities'!$E$2:$E$8),0)</f>
        <v>0</v>
      </c>
      <c r="S44" s="65">
        <f>IF(NOT($C44=0),_xlfn.XLOOKUP(
_xlfn.XLOOKUP(
$C44,'Admin Impact Weight Matrix'!$B$4:$B$253,'Admin Impact Weight Matrix'!R$4:R$253
),
'Dev Likert Scale Possibilities'!$D$2:$D$8,'Dev Likert Scale Possibilities'!$E$2:$E$8),0)</f>
        <v>0</v>
      </c>
      <c r="T44" s="65">
        <f>IF(NOT($C44=0),_xlfn.XLOOKUP(
_xlfn.XLOOKUP(
$C44,'Admin Impact Weight Matrix'!$B$4:$B$253,'Admin Impact Weight Matrix'!S$4:S$253
),
'Dev Likert Scale Possibilities'!$D$2:$D$8,'Dev Likert Scale Possibilities'!$E$2:$E$8),0)</f>
        <v>0</v>
      </c>
      <c r="U44" s="65">
        <f>IF(NOT($C44=0),_xlfn.XLOOKUP(
_xlfn.XLOOKUP(
$C44,'Admin Impact Weight Matrix'!$B$4:$B$253,'Admin Impact Weight Matrix'!T$4:T$253
),
'Dev Likert Scale Possibilities'!$D$2:$D$8,'Dev Likert Scale Possibilities'!$E$2:$E$8),0)</f>
        <v>0</v>
      </c>
      <c r="V44" s="65">
        <f>IF(NOT($C44=0),_xlfn.XLOOKUP(
_xlfn.XLOOKUP(
$C44,'Admin Impact Weight Matrix'!$B$4:$B$253,'Admin Impact Weight Matrix'!U$4:U$253
),
'Dev Likert Scale Possibilities'!$D$2:$D$8,'Dev Likert Scale Possibilities'!$E$2:$E$8),0)</f>
        <v>0</v>
      </c>
      <c r="W44" s="65">
        <f>IF(NOT($C44=0),_xlfn.XLOOKUP(
_xlfn.XLOOKUP(
$C44,'Admin Impact Weight Matrix'!$B$4:$B$253,'Admin Impact Weight Matrix'!V$4:V$253
),
'Dev Likert Scale Possibilities'!$D$2:$D$8,'Dev Likert Scale Possibilities'!$E$2:$E$8),0)</f>
        <v>0</v>
      </c>
      <c r="X44" s="65">
        <f>IF(NOT($C44=0),_xlfn.XLOOKUP(
_xlfn.XLOOKUP(
$C44,'Admin Impact Weight Matrix'!$B$4:$B$253,'Admin Impact Weight Matrix'!W$4:W$253
),
'Dev Likert Scale Possibilities'!$D$2:$D$8,'Dev Likert Scale Possibilities'!$E$2:$E$8),0)</f>
        <v>0</v>
      </c>
      <c r="Y44" s="65">
        <f>IF(NOT($C44=0),_xlfn.XLOOKUP(
_xlfn.XLOOKUP(
$C44,'Admin Impact Weight Matrix'!$B$4:$B$253,'Admin Impact Weight Matrix'!X$4:X$253
),
'Dev Likert Scale Possibilities'!$D$2:$D$8,'Dev Likert Scale Possibilities'!$E$2:$E$8),0)</f>
        <v>0</v>
      </c>
      <c r="Z44" s="65">
        <f>IF(NOT($C44=0),_xlfn.XLOOKUP(
_xlfn.XLOOKUP(
$C44,'Admin Impact Weight Matrix'!$B$4:$B$253,'Admin Impact Weight Matrix'!Y$4:Y$253
),
'Dev Likert Scale Possibilities'!$D$2:$D$8,'Dev Likert Scale Possibilities'!$E$2:$E$8),0)</f>
        <v>0</v>
      </c>
      <c r="AA44" s="65">
        <f>IF(NOT($C44=0),_xlfn.XLOOKUP(
_xlfn.XLOOKUP(
$C44,'Admin Impact Weight Matrix'!$B$4:$B$253,'Admin Impact Weight Matrix'!Z$4:Z$253
),
'Dev Likert Scale Possibilities'!$D$2:$D$8,'Dev Likert Scale Possibilities'!$E$2:$E$8),0)</f>
        <v>0</v>
      </c>
      <c r="AB44" s="65">
        <f>IF(NOT($C44=0),_xlfn.XLOOKUP(
_xlfn.XLOOKUP(
$C44,'Admin Impact Weight Matrix'!$B$4:$B$253,'Admin Impact Weight Matrix'!AA$4:AA$253
),
'Dev Likert Scale Possibilities'!$D$2:$D$8,'Dev Likert Scale Possibilities'!$E$2:$E$8),0)</f>
        <v>0</v>
      </c>
      <c r="AC44" s="65">
        <f>IF(NOT($C44=0),_xlfn.XLOOKUP(
_xlfn.XLOOKUP(
$C44,'Admin Impact Weight Matrix'!$B$4:$B$253,'Admin Impact Weight Matrix'!AB$4:AB$253
),
'Dev Likert Scale Possibilities'!$D$2:$D$8,'Dev Likert Scale Possibilities'!$E$2:$E$8),0)</f>
        <v>0</v>
      </c>
      <c r="AD44" s="65">
        <f>IF(NOT($C44=0),_xlfn.XLOOKUP(
_xlfn.XLOOKUP(
$C44,'Admin Impact Weight Matrix'!$B$4:$B$253,'Admin Impact Weight Matrix'!AC$4:AC$253
),
'Dev Likert Scale Possibilities'!$D$2:$D$8,'Dev Likert Scale Possibilities'!$E$2:$E$8),0)</f>
        <v>0</v>
      </c>
      <c r="AE44" s="65">
        <f>IF(NOT($C44=0),_xlfn.XLOOKUP(
_xlfn.XLOOKUP(
$C44,'Admin Impact Weight Matrix'!$B$4:$B$253,'Admin Impact Weight Matrix'!AD$4:AD$253
),
'Dev Likert Scale Possibilities'!$D$2:$D$8,'Dev Likert Scale Possibilities'!$E$2:$E$8),0)</f>
        <v>0</v>
      </c>
      <c r="AF44" s="65">
        <f>IF(NOT($C44=0),_xlfn.XLOOKUP(
_xlfn.XLOOKUP(
$C44,'Admin Impact Weight Matrix'!$B$4:$B$253,'Admin Impact Weight Matrix'!AE$4:AE$253
),
'Dev Likert Scale Possibilities'!$D$2:$D$8,'Dev Likert Scale Possibilities'!$E$2:$E$8),0)</f>
        <v>0</v>
      </c>
      <c r="AG44" s="65">
        <f>IF(NOT($C44=0),_xlfn.XLOOKUP(
_xlfn.XLOOKUP(
$C44,'Admin Impact Weight Matrix'!$B$4:$B$253,'Admin Impact Weight Matrix'!AF$4:AF$253
),
'Dev Likert Scale Possibilities'!$D$2:$D$8,'Dev Likert Scale Possibilities'!$E$2:$E$8),0)</f>
        <v>0</v>
      </c>
      <c r="AH44" s="65">
        <f>IF(NOT($C44=0),_xlfn.XLOOKUP(
_xlfn.XLOOKUP(
$C44,'Admin Impact Weight Matrix'!$B$4:$B$253,'Admin Impact Weight Matrix'!AG$4:AG$253
),
'Dev Likert Scale Possibilities'!$D$2:$D$8,'Dev Likert Scale Possibilities'!$E$2:$E$8),0)</f>
        <v>0</v>
      </c>
      <c r="AI44" s="65">
        <f>IF(NOT($C44=0),_xlfn.XLOOKUP(
_xlfn.XLOOKUP(
$C44,'Admin Impact Weight Matrix'!$B$4:$B$253,'Admin Impact Weight Matrix'!AH$4:AH$253
),
'Dev Likert Scale Possibilities'!$D$2:$D$8,'Dev Likert Scale Possibilities'!$E$2:$E$8),0)</f>
        <v>0</v>
      </c>
      <c r="AJ44" s="65">
        <f>IF(NOT($C44=0),_xlfn.XLOOKUP(
_xlfn.XLOOKUP(
$C44,'Admin Impact Weight Matrix'!$B$4:$B$253,'Admin Impact Weight Matrix'!AI$4:AI$253
),
'Dev Likert Scale Possibilities'!$D$2:$D$8,'Dev Likert Scale Possibilities'!$E$2:$E$8),0)</f>
        <v>0</v>
      </c>
      <c r="AK44" s="65">
        <f>IF(NOT($C44=0),_xlfn.XLOOKUP(
_xlfn.XLOOKUP(
$C44,'Admin Impact Weight Matrix'!$B$4:$B$253,'Admin Impact Weight Matrix'!AJ$4:AJ$253
),
'Dev Likert Scale Possibilities'!$D$2:$D$8,'Dev Likert Scale Possibilities'!$E$2:$E$8),0)</f>
        <v>0</v>
      </c>
      <c r="AL44" s="65">
        <f>IF(NOT($C44=0),_xlfn.XLOOKUP(
_xlfn.XLOOKUP(
$C44,'Admin Impact Weight Matrix'!$B$4:$B$253,'Admin Impact Weight Matrix'!AK$4:AK$253
),
'Dev Likert Scale Possibilities'!$D$2:$D$8,'Dev Likert Scale Possibilities'!$E$2:$E$8),0)</f>
        <v>0</v>
      </c>
      <c r="AM44" s="65">
        <f>IF(NOT($C44=0),_xlfn.XLOOKUP(
_xlfn.XLOOKUP(
$C44,'Admin Impact Weight Matrix'!$B$4:$B$253,'Admin Impact Weight Matrix'!AL$4:AL$253
),
'Dev Likert Scale Possibilities'!$D$2:$D$8,'Dev Likert Scale Possibilities'!$E$2:$E$8),0)</f>
        <v>0</v>
      </c>
      <c r="AN44" s="65">
        <f>IF(NOT($C44=0),_xlfn.XLOOKUP(
_xlfn.XLOOKUP(
$C44,'Admin Impact Weight Matrix'!$B$4:$B$253,'Admin Impact Weight Matrix'!AM$4:AM$253
),
'Dev Likert Scale Possibilities'!$D$2:$D$8,'Dev Likert Scale Possibilities'!$E$2:$E$8),0)</f>
        <v>0</v>
      </c>
      <c r="AO44" s="65">
        <f>IF(NOT($C44=0),_xlfn.XLOOKUP(
_xlfn.XLOOKUP(
$C44,'Admin Impact Weight Matrix'!$B$4:$B$253,'Admin Impact Weight Matrix'!AN$4:AN$253
),
'Dev Likert Scale Possibilities'!$D$2:$D$8,'Dev Likert Scale Possibilities'!$E$2:$E$8),0)</f>
        <v>0</v>
      </c>
      <c r="AP44" s="65">
        <f>IF(NOT($C44=0),_xlfn.XLOOKUP(
_xlfn.XLOOKUP(
$C44,'Admin Impact Weight Matrix'!$B$4:$B$253,'Admin Impact Weight Matrix'!AO$4:AO$253
),
'Dev Likert Scale Possibilities'!$D$2:$D$8,'Dev Likert Scale Possibilities'!$E$2:$E$8),0)</f>
        <v>0</v>
      </c>
      <c r="AQ44" s="65">
        <f>IF(NOT($C44=0),_xlfn.XLOOKUP(
_xlfn.XLOOKUP(
$C44,'Admin Impact Weight Matrix'!$B$4:$B$253,'Admin Impact Weight Matrix'!AP$4:AP$253
),
'Dev Likert Scale Possibilities'!$D$2:$D$8,'Dev Likert Scale Possibilities'!$E$2:$E$8),0)</f>
        <v>0</v>
      </c>
    </row>
    <row r="45" spans="1:43" ht="15.6" thickTop="1" thickBot="1" x14ac:dyDescent="0.35">
      <c r="A45" s="24" t="str">
        <f>'User Interface'!A44</f>
        <v>Question_43</v>
      </c>
      <c r="B45" s="24" t="str">
        <f>'User Interface'!B44</f>
        <v>Question 43</v>
      </c>
      <c r="C45" s="24">
        <f>'User Interface'!C44</f>
        <v>0</v>
      </c>
      <c r="D45" s="65">
        <f>IF(NOT($C45=0),_xlfn.XLOOKUP(
_xlfn.XLOOKUP(
$C45,'Admin Impact Weight Matrix'!$B$4:$B$253,'Admin Impact Weight Matrix'!C$4:C$253
),
'Dev Likert Scale Possibilities'!$D$2:$D$8,'Dev Likert Scale Possibilities'!$E$2:$E$8),0)</f>
        <v>0</v>
      </c>
      <c r="E45" s="65">
        <f>IF(NOT($C45=0),_xlfn.XLOOKUP(
_xlfn.XLOOKUP(
$C45,'Admin Impact Weight Matrix'!$B$4:$B$253,'Admin Impact Weight Matrix'!D$4:D$253
),
'Dev Likert Scale Possibilities'!$D$2:$D$8,'Dev Likert Scale Possibilities'!$E$2:$E$8),0)</f>
        <v>0</v>
      </c>
      <c r="F45" s="65">
        <f>IF(NOT($C45=0),_xlfn.XLOOKUP(
_xlfn.XLOOKUP(
$C45,'Admin Impact Weight Matrix'!$B$4:$B$253,'Admin Impact Weight Matrix'!E$4:E$253
),
'Dev Likert Scale Possibilities'!$D$2:$D$8,'Dev Likert Scale Possibilities'!$E$2:$E$8),0)</f>
        <v>0</v>
      </c>
      <c r="G45" s="65">
        <f>IF(NOT($C45=0),_xlfn.XLOOKUP(
_xlfn.XLOOKUP(
$C45,'Admin Impact Weight Matrix'!$B$4:$B$253,'Admin Impact Weight Matrix'!F$4:F$253
),
'Dev Likert Scale Possibilities'!$D$2:$D$8,'Dev Likert Scale Possibilities'!$E$2:$E$8),0)</f>
        <v>0</v>
      </c>
      <c r="H45" s="65">
        <f>IF(NOT($C45=0),_xlfn.XLOOKUP(
_xlfn.XLOOKUP(
$C45,'Admin Impact Weight Matrix'!$B$4:$B$253,'Admin Impact Weight Matrix'!G$4:G$253
),
'Dev Likert Scale Possibilities'!$D$2:$D$8,'Dev Likert Scale Possibilities'!$E$2:$E$8),0)</f>
        <v>0</v>
      </c>
      <c r="I45" s="65">
        <f>IF(NOT($C45=0),_xlfn.XLOOKUP(
_xlfn.XLOOKUP(
$C45,'Admin Impact Weight Matrix'!$B$4:$B$253,'Admin Impact Weight Matrix'!H$4:H$253
),
'Dev Likert Scale Possibilities'!$D$2:$D$8,'Dev Likert Scale Possibilities'!$E$2:$E$8),0)</f>
        <v>0</v>
      </c>
      <c r="J45" s="65">
        <f>IF(NOT($C45=0),_xlfn.XLOOKUP(
_xlfn.XLOOKUP(
$C45,'Admin Impact Weight Matrix'!$B$4:$B$253,'Admin Impact Weight Matrix'!I$4:I$253
),
'Dev Likert Scale Possibilities'!$D$2:$D$8,'Dev Likert Scale Possibilities'!$E$2:$E$8),0)</f>
        <v>0</v>
      </c>
      <c r="K45" s="65">
        <f>IF(NOT($C45=0),_xlfn.XLOOKUP(
_xlfn.XLOOKUP(
$C45,'Admin Impact Weight Matrix'!$B$4:$B$253,'Admin Impact Weight Matrix'!J$4:J$253
),
'Dev Likert Scale Possibilities'!$D$2:$D$8,'Dev Likert Scale Possibilities'!$E$2:$E$8),0)</f>
        <v>0</v>
      </c>
      <c r="L45" s="65">
        <f>IF(NOT($C45=0),_xlfn.XLOOKUP(
_xlfn.XLOOKUP(
$C45,'Admin Impact Weight Matrix'!$B$4:$B$253,'Admin Impact Weight Matrix'!K$4:K$253
),
'Dev Likert Scale Possibilities'!$D$2:$D$8,'Dev Likert Scale Possibilities'!$E$2:$E$8),0)</f>
        <v>0</v>
      </c>
      <c r="M45" s="65">
        <f>IF(NOT($C45=0),_xlfn.XLOOKUP(
_xlfn.XLOOKUP(
$C45,'Admin Impact Weight Matrix'!$B$4:$B$253,'Admin Impact Weight Matrix'!L$4:L$253
),
'Dev Likert Scale Possibilities'!$D$2:$D$8,'Dev Likert Scale Possibilities'!$E$2:$E$8),0)</f>
        <v>0</v>
      </c>
      <c r="N45" s="65">
        <f>IF(NOT($C45=0),_xlfn.XLOOKUP(
_xlfn.XLOOKUP(
$C45,'Admin Impact Weight Matrix'!$B$4:$B$253,'Admin Impact Weight Matrix'!M$4:M$253
),
'Dev Likert Scale Possibilities'!$D$2:$D$8,'Dev Likert Scale Possibilities'!$E$2:$E$8),0)</f>
        <v>0</v>
      </c>
      <c r="O45" s="65">
        <f>IF(NOT($C45=0),_xlfn.XLOOKUP(
_xlfn.XLOOKUP(
$C45,'Admin Impact Weight Matrix'!$B$4:$B$253,'Admin Impact Weight Matrix'!N$4:N$253
),
'Dev Likert Scale Possibilities'!$D$2:$D$8,'Dev Likert Scale Possibilities'!$E$2:$E$8),0)</f>
        <v>0</v>
      </c>
      <c r="P45" s="65">
        <f>IF(NOT($C45=0),_xlfn.XLOOKUP(
_xlfn.XLOOKUP(
$C45,'Admin Impact Weight Matrix'!$B$4:$B$253,'Admin Impact Weight Matrix'!O$4:O$253
),
'Dev Likert Scale Possibilities'!$D$2:$D$8,'Dev Likert Scale Possibilities'!$E$2:$E$8),0)</f>
        <v>0</v>
      </c>
      <c r="Q45" s="65">
        <f>IF(NOT($C45=0),_xlfn.XLOOKUP(
_xlfn.XLOOKUP(
$C45,'Admin Impact Weight Matrix'!$B$4:$B$253,'Admin Impact Weight Matrix'!P$4:P$253
),
'Dev Likert Scale Possibilities'!$D$2:$D$8,'Dev Likert Scale Possibilities'!$E$2:$E$8),0)</f>
        <v>0</v>
      </c>
      <c r="R45" s="65">
        <f>IF(NOT($C45=0),_xlfn.XLOOKUP(
_xlfn.XLOOKUP(
$C45,'Admin Impact Weight Matrix'!$B$4:$B$253,'Admin Impact Weight Matrix'!Q$4:Q$253
),
'Dev Likert Scale Possibilities'!$D$2:$D$8,'Dev Likert Scale Possibilities'!$E$2:$E$8),0)</f>
        <v>0</v>
      </c>
      <c r="S45" s="65">
        <f>IF(NOT($C45=0),_xlfn.XLOOKUP(
_xlfn.XLOOKUP(
$C45,'Admin Impact Weight Matrix'!$B$4:$B$253,'Admin Impact Weight Matrix'!R$4:R$253
),
'Dev Likert Scale Possibilities'!$D$2:$D$8,'Dev Likert Scale Possibilities'!$E$2:$E$8),0)</f>
        <v>0</v>
      </c>
      <c r="T45" s="65">
        <f>IF(NOT($C45=0),_xlfn.XLOOKUP(
_xlfn.XLOOKUP(
$C45,'Admin Impact Weight Matrix'!$B$4:$B$253,'Admin Impact Weight Matrix'!S$4:S$253
),
'Dev Likert Scale Possibilities'!$D$2:$D$8,'Dev Likert Scale Possibilities'!$E$2:$E$8),0)</f>
        <v>0</v>
      </c>
      <c r="U45" s="65">
        <f>IF(NOT($C45=0),_xlfn.XLOOKUP(
_xlfn.XLOOKUP(
$C45,'Admin Impact Weight Matrix'!$B$4:$B$253,'Admin Impact Weight Matrix'!T$4:T$253
),
'Dev Likert Scale Possibilities'!$D$2:$D$8,'Dev Likert Scale Possibilities'!$E$2:$E$8),0)</f>
        <v>0</v>
      </c>
      <c r="V45" s="65">
        <f>IF(NOT($C45=0),_xlfn.XLOOKUP(
_xlfn.XLOOKUP(
$C45,'Admin Impact Weight Matrix'!$B$4:$B$253,'Admin Impact Weight Matrix'!U$4:U$253
),
'Dev Likert Scale Possibilities'!$D$2:$D$8,'Dev Likert Scale Possibilities'!$E$2:$E$8),0)</f>
        <v>0</v>
      </c>
      <c r="W45" s="65">
        <f>IF(NOT($C45=0),_xlfn.XLOOKUP(
_xlfn.XLOOKUP(
$C45,'Admin Impact Weight Matrix'!$B$4:$B$253,'Admin Impact Weight Matrix'!V$4:V$253
),
'Dev Likert Scale Possibilities'!$D$2:$D$8,'Dev Likert Scale Possibilities'!$E$2:$E$8),0)</f>
        <v>0</v>
      </c>
      <c r="X45" s="65">
        <f>IF(NOT($C45=0),_xlfn.XLOOKUP(
_xlfn.XLOOKUP(
$C45,'Admin Impact Weight Matrix'!$B$4:$B$253,'Admin Impact Weight Matrix'!W$4:W$253
),
'Dev Likert Scale Possibilities'!$D$2:$D$8,'Dev Likert Scale Possibilities'!$E$2:$E$8),0)</f>
        <v>0</v>
      </c>
      <c r="Y45" s="65">
        <f>IF(NOT($C45=0),_xlfn.XLOOKUP(
_xlfn.XLOOKUP(
$C45,'Admin Impact Weight Matrix'!$B$4:$B$253,'Admin Impact Weight Matrix'!X$4:X$253
),
'Dev Likert Scale Possibilities'!$D$2:$D$8,'Dev Likert Scale Possibilities'!$E$2:$E$8),0)</f>
        <v>0</v>
      </c>
      <c r="Z45" s="65">
        <f>IF(NOT($C45=0),_xlfn.XLOOKUP(
_xlfn.XLOOKUP(
$C45,'Admin Impact Weight Matrix'!$B$4:$B$253,'Admin Impact Weight Matrix'!Y$4:Y$253
),
'Dev Likert Scale Possibilities'!$D$2:$D$8,'Dev Likert Scale Possibilities'!$E$2:$E$8),0)</f>
        <v>0</v>
      </c>
      <c r="AA45" s="65">
        <f>IF(NOT($C45=0),_xlfn.XLOOKUP(
_xlfn.XLOOKUP(
$C45,'Admin Impact Weight Matrix'!$B$4:$B$253,'Admin Impact Weight Matrix'!Z$4:Z$253
),
'Dev Likert Scale Possibilities'!$D$2:$D$8,'Dev Likert Scale Possibilities'!$E$2:$E$8),0)</f>
        <v>0</v>
      </c>
      <c r="AB45" s="65">
        <f>IF(NOT($C45=0),_xlfn.XLOOKUP(
_xlfn.XLOOKUP(
$C45,'Admin Impact Weight Matrix'!$B$4:$B$253,'Admin Impact Weight Matrix'!AA$4:AA$253
),
'Dev Likert Scale Possibilities'!$D$2:$D$8,'Dev Likert Scale Possibilities'!$E$2:$E$8),0)</f>
        <v>0</v>
      </c>
      <c r="AC45" s="65">
        <f>IF(NOT($C45=0),_xlfn.XLOOKUP(
_xlfn.XLOOKUP(
$C45,'Admin Impact Weight Matrix'!$B$4:$B$253,'Admin Impact Weight Matrix'!AB$4:AB$253
),
'Dev Likert Scale Possibilities'!$D$2:$D$8,'Dev Likert Scale Possibilities'!$E$2:$E$8),0)</f>
        <v>0</v>
      </c>
      <c r="AD45" s="65">
        <f>IF(NOT($C45=0),_xlfn.XLOOKUP(
_xlfn.XLOOKUP(
$C45,'Admin Impact Weight Matrix'!$B$4:$B$253,'Admin Impact Weight Matrix'!AC$4:AC$253
),
'Dev Likert Scale Possibilities'!$D$2:$D$8,'Dev Likert Scale Possibilities'!$E$2:$E$8),0)</f>
        <v>0</v>
      </c>
      <c r="AE45" s="65">
        <f>IF(NOT($C45=0),_xlfn.XLOOKUP(
_xlfn.XLOOKUP(
$C45,'Admin Impact Weight Matrix'!$B$4:$B$253,'Admin Impact Weight Matrix'!AD$4:AD$253
),
'Dev Likert Scale Possibilities'!$D$2:$D$8,'Dev Likert Scale Possibilities'!$E$2:$E$8),0)</f>
        <v>0</v>
      </c>
      <c r="AF45" s="65">
        <f>IF(NOT($C45=0),_xlfn.XLOOKUP(
_xlfn.XLOOKUP(
$C45,'Admin Impact Weight Matrix'!$B$4:$B$253,'Admin Impact Weight Matrix'!AE$4:AE$253
),
'Dev Likert Scale Possibilities'!$D$2:$D$8,'Dev Likert Scale Possibilities'!$E$2:$E$8),0)</f>
        <v>0</v>
      </c>
      <c r="AG45" s="65">
        <f>IF(NOT($C45=0),_xlfn.XLOOKUP(
_xlfn.XLOOKUP(
$C45,'Admin Impact Weight Matrix'!$B$4:$B$253,'Admin Impact Weight Matrix'!AF$4:AF$253
),
'Dev Likert Scale Possibilities'!$D$2:$D$8,'Dev Likert Scale Possibilities'!$E$2:$E$8),0)</f>
        <v>0</v>
      </c>
      <c r="AH45" s="65">
        <f>IF(NOT($C45=0),_xlfn.XLOOKUP(
_xlfn.XLOOKUP(
$C45,'Admin Impact Weight Matrix'!$B$4:$B$253,'Admin Impact Weight Matrix'!AG$4:AG$253
),
'Dev Likert Scale Possibilities'!$D$2:$D$8,'Dev Likert Scale Possibilities'!$E$2:$E$8),0)</f>
        <v>0</v>
      </c>
      <c r="AI45" s="65">
        <f>IF(NOT($C45=0),_xlfn.XLOOKUP(
_xlfn.XLOOKUP(
$C45,'Admin Impact Weight Matrix'!$B$4:$B$253,'Admin Impact Weight Matrix'!AH$4:AH$253
),
'Dev Likert Scale Possibilities'!$D$2:$D$8,'Dev Likert Scale Possibilities'!$E$2:$E$8),0)</f>
        <v>0</v>
      </c>
      <c r="AJ45" s="65">
        <f>IF(NOT($C45=0),_xlfn.XLOOKUP(
_xlfn.XLOOKUP(
$C45,'Admin Impact Weight Matrix'!$B$4:$B$253,'Admin Impact Weight Matrix'!AI$4:AI$253
),
'Dev Likert Scale Possibilities'!$D$2:$D$8,'Dev Likert Scale Possibilities'!$E$2:$E$8),0)</f>
        <v>0</v>
      </c>
      <c r="AK45" s="65">
        <f>IF(NOT($C45=0),_xlfn.XLOOKUP(
_xlfn.XLOOKUP(
$C45,'Admin Impact Weight Matrix'!$B$4:$B$253,'Admin Impact Weight Matrix'!AJ$4:AJ$253
),
'Dev Likert Scale Possibilities'!$D$2:$D$8,'Dev Likert Scale Possibilities'!$E$2:$E$8),0)</f>
        <v>0</v>
      </c>
      <c r="AL45" s="65">
        <f>IF(NOT($C45=0),_xlfn.XLOOKUP(
_xlfn.XLOOKUP(
$C45,'Admin Impact Weight Matrix'!$B$4:$B$253,'Admin Impact Weight Matrix'!AK$4:AK$253
),
'Dev Likert Scale Possibilities'!$D$2:$D$8,'Dev Likert Scale Possibilities'!$E$2:$E$8),0)</f>
        <v>0</v>
      </c>
      <c r="AM45" s="65">
        <f>IF(NOT($C45=0),_xlfn.XLOOKUP(
_xlfn.XLOOKUP(
$C45,'Admin Impact Weight Matrix'!$B$4:$B$253,'Admin Impact Weight Matrix'!AL$4:AL$253
),
'Dev Likert Scale Possibilities'!$D$2:$D$8,'Dev Likert Scale Possibilities'!$E$2:$E$8),0)</f>
        <v>0</v>
      </c>
      <c r="AN45" s="65">
        <f>IF(NOT($C45=0),_xlfn.XLOOKUP(
_xlfn.XLOOKUP(
$C45,'Admin Impact Weight Matrix'!$B$4:$B$253,'Admin Impact Weight Matrix'!AM$4:AM$253
),
'Dev Likert Scale Possibilities'!$D$2:$D$8,'Dev Likert Scale Possibilities'!$E$2:$E$8),0)</f>
        <v>0</v>
      </c>
      <c r="AO45" s="65">
        <f>IF(NOT($C45=0),_xlfn.XLOOKUP(
_xlfn.XLOOKUP(
$C45,'Admin Impact Weight Matrix'!$B$4:$B$253,'Admin Impact Weight Matrix'!AN$4:AN$253
),
'Dev Likert Scale Possibilities'!$D$2:$D$8,'Dev Likert Scale Possibilities'!$E$2:$E$8),0)</f>
        <v>0</v>
      </c>
      <c r="AP45" s="65">
        <f>IF(NOT($C45=0),_xlfn.XLOOKUP(
_xlfn.XLOOKUP(
$C45,'Admin Impact Weight Matrix'!$B$4:$B$253,'Admin Impact Weight Matrix'!AO$4:AO$253
),
'Dev Likert Scale Possibilities'!$D$2:$D$8,'Dev Likert Scale Possibilities'!$E$2:$E$8),0)</f>
        <v>0</v>
      </c>
      <c r="AQ45" s="65">
        <f>IF(NOT($C45=0),_xlfn.XLOOKUP(
_xlfn.XLOOKUP(
$C45,'Admin Impact Weight Matrix'!$B$4:$B$253,'Admin Impact Weight Matrix'!AP$4:AP$253
),
'Dev Likert Scale Possibilities'!$D$2:$D$8,'Dev Likert Scale Possibilities'!$E$2:$E$8),0)</f>
        <v>0</v>
      </c>
    </row>
    <row r="46" spans="1:43" ht="15.6" thickTop="1" thickBot="1" x14ac:dyDescent="0.35">
      <c r="A46" s="24" t="str">
        <f>'User Interface'!A45</f>
        <v>Question_44</v>
      </c>
      <c r="B46" s="24" t="str">
        <f>'User Interface'!B45</f>
        <v>Question 44</v>
      </c>
      <c r="C46" s="24">
        <f>'User Interface'!C45</f>
        <v>0</v>
      </c>
      <c r="D46" s="65">
        <f>IF(NOT($C46=0),_xlfn.XLOOKUP(
_xlfn.XLOOKUP(
$C46,'Admin Impact Weight Matrix'!$B$4:$B$253,'Admin Impact Weight Matrix'!C$4:C$253
),
'Dev Likert Scale Possibilities'!$D$2:$D$8,'Dev Likert Scale Possibilities'!$E$2:$E$8),0)</f>
        <v>0</v>
      </c>
      <c r="E46" s="65">
        <f>IF(NOT($C46=0),_xlfn.XLOOKUP(
_xlfn.XLOOKUP(
$C46,'Admin Impact Weight Matrix'!$B$4:$B$253,'Admin Impact Weight Matrix'!D$4:D$253
),
'Dev Likert Scale Possibilities'!$D$2:$D$8,'Dev Likert Scale Possibilities'!$E$2:$E$8),0)</f>
        <v>0</v>
      </c>
      <c r="F46" s="65">
        <f>IF(NOT($C46=0),_xlfn.XLOOKUP(
_xlfn.XLOOKUP(
$C46,'Admin Impact Weight Matrix'!$B$4:$B$253,'Admin Impact Weight Matrix'!E$4:E$253
),
'Dev Likert Scale Possibilities'!$D$2:$D$8,'Dev Likert Scale Possibilities'!$E$2:$E$8),0)</f>
        <v>0</v>
      </c>
      <c r="G46" s="65">
        <f>IF(NOT($C46=0),_xlfn.XLOOKUP(
_xlfn.XLOOKUP(
$C46,'Admin Impact Weight Matrix'!$B$4:$B$253,'Admin Impact Weight Matrix'!F$4:F$253
),
'Dev Likert Scale Possibilities'!$D$2:$D$8,'Dev Likert Scale Possibilities'!$E$2:$E$8),0)</f>
        <v>0</v>
      </c>
      <c r="H46" s="65">
        <f>IF(NOT($C46=0),_xlfn.XLOOKUP(
_xlfn.XLOOKUP(
$C46,'Admin Impact Weight Matrix'!$B$4:$B$253,'Admin Impact Weight Matrix'!G$4:G$253
),
'Dev Likert Scale Possibilities'!$D$2:$D$8,'Dev Likert Scale Possibilities'!$E$2:$E$8),0)</f>
        <v>0</v>
      </c>
      <c r="I46" s="65">
        <f>IF(NOT($C46=0),_xlfn.XLOOKUP(
_xlfn.XLOOKUP(
$C46,'Admin Impact Weight Matrix'!$B$4:$B$253,'Admin Impact Weight Matrix'!H$4:H$253
),
'Dev Likert Scale Possibilities'!$D$2:$D$8,'Dev Likert Scale Possibilities'!$E$2:$E$8),0)</f>
        <v>0</v>
      </c>
      <c r="J46" s="65">
        <f>IF(NOT($C46=0),_xlfn.XLOOKUP(
_xlfn.XLOOKUP(
$C46,'Admin Impact Weight Matrix'!$B$4:$B$253,'Admin Impact Weight Matrix'!I$4:I$253
),
'Dev Likert Scale Possibilities'!$D$2:$D$8,'Dev Likert Scale Possibilities'!$E$2:$E$8),0)</f>
        <v>0</v>
      </c>
      <c r="K46" s="65">
        <f>IF(NOT($C46=0),_xlfn.XLOOKUP(
_xlfn.XLOOKUP(
$C46,'Admin Impact Weight Matrix'!$B$4:$B$253,'Admin Impact Weight Matrix'!J$4:J$253
),
'Dev Likert Scale Possibilities'!$D$2:$D$8,'Dev Likert Scale Possibilities'!$E$2:$E$8),0)</f>
        <v>0</v>
      </c>
      <c r="L46" s="65">
        <f>IF(NOT($C46=0),_xlfn.XLOOKUP(
_xlfn.XLOOKUP(
$C46,'Admin Impact Weight Matrix'!$B$4:$B$253,'Admin Impact Weight Matrix'!K$4:K$253
),
'Dev Likert Scale Possibilities'!$D$2:$D$8,'Dev Likert Scale Possibilities'!$E$2:$E$8),0)</f>
        <v>0</v>
      </c>
      <c r="M46" s="65">
        <f>IF(NOT($C46=0),_xlfn.XLOOKUP(
_xlfn.XLOOKUP(
$C46,'Admin Impact Weight Matrix'!$B$4:$B$253,'Admin Impact Weight Matrix'!L$4:L$253
),
'Dev Likert Scale Possibilities'!$D$2:$D$8,'Dev Likert Scale Possibilities'!$E$2:$E$8),0)</f>
        <v>0</v>
      </c>
      <c r="N46" s="65">
        <f>IF(NOT($C46=0),_xlfn.XLOOKUP(
_xlfn.XLOOKUP(
$C46,'Admin Impact Weight Matrix'!$B$4:$B$253,'Admin Impact Weight Matrix'!M$4:M$253
),
'Dev Likert Scale Possibilities'!$D$2:$D$8,'Dev Likert Scale Possibilities'!$E$2:$E$8),0)</f>
        <v>0</v>
      </c>
      <c r="O46" s="65">
        <f>IF(NOT($C46=0),_xlfn.XLOOKUP(
_xlfn.XLOOKUP(
$C46,'Admin Impact Weight Matrix'!$B$4:$B$253,'Admin Impact Weight Matrix'!N$4:N$253
),
'Dev Likert Scale Possibilities'!$D$2:$D$8,'Dev Likert Scale Possibilities'!$E$2:$E$8),0)</f>
        <v>0</v>
      </c>
      <c r="P46" s="65">
        <f>IF(NOT($C46=0),_xlfn.XLOOKUP(
_xlfn.XLOOKUP(
$C46,'Admin Impact Weight Matrix'!$B$4:$B$253,'Admin Impact Weight Matrix'!O$4:O$253
),
'Dev Likert Scale Possibilities'!$D$2:$D$8,'Dev Likert Scale Possibilities'!$E$2:$E$8),0)</f>
        <v>0</v>
      </c>
      <c r="Q46" s="65">
        <f>IF(NOT($C46=0),_xlfn.XLOOKUP(
_xlfn.XLOOKUP(
$C46,'Admin Impact Weight Matrix'!$B$4:$B$253,'Admin Impact Weight Matrix'!P$4:P$253
),
'Dev Likert Scale Possibilities'!$D$2:$D$8,'Dev Likert Scale Possibilities'!$E$2:$E$8),0)</f>
        <v>0</v>
      </c>
      <c r="R46" s="65">
        <f>IF(NOT($C46=0),_xlfn.XLOOKUP(
_xlfn.XLOOKUP(
$C46,'Admin Impact Weight Matrix'!$B$4:$B$253,'Admin Impact Weight Matrix'!Q$4:Q$253
),
'Dev Likert Scale Possibilities'!$D$2:$D$8,'Dev Likert Scale Possibilities'!$E$2:$E$8),0)</f>
        <v>0</v>
      </c>
      <c r="S46" s="65">
        <f>IF(NOT($C46=0),_xlfn.XLOOKUP(
_xlfn.XLOOKUP(
$C46,'Admin Impact Weight Matrix'!$B$4:$B$253,'Admin Impact Weight Matrix'!R$4:R$253
),
'Dev Likert Scale Possibilities'!$D$2:$D$8,'Dev Likert Scale Possibilities'!$E$2:$E$8),0)</f>
        <v>0</v>
      </c>
      <c r="T46" s="65">
        <f>IF(NOT($C46=0),_xlfn.XLOOKUP(
_xlfn.XLOOKUP(
$C46,'Admin Impact Weight Matrix'!$B$4:$B$253,'Admin Impact Weight Matrix'!S$4:S$253
),
'Dev Likert Scale Possibilities'!$D$2:$D$8,'Dev Likert Scale Possibilities'!$E$2:$E$8),0)</f>
        <v>0</v>
      </c>
      <c r="U46" s="65">
        <f>IF(NOT($C46=0),_xlfn.XLOOKUP(
_xlfn.XLOOKUP(
$C46,'Admin Impact Weight Matrix'!$B$4:$B$253,'Admin Impact Weight Matrix'!T$4:T$253
),
'Dev Likert Scale Possibilities'!$D$2:$D$8,'Dev Likert Scale Possibilities'!$E$2:$E$8),0)</f>
        <v>0</v>
      </c>
      <c r="V46" s="65">
        <f>IF(NOT($C46=0),_xlfn.XLOOKUP(
_xlfn.XLOOKUP(
$C46,'Admin Impact Weight Matrix'!$B$4:$B$253,'Admin Impact Weight Matrix'!U$4:U$253
),
'Dev Likert Scale Possibilities'!$D$2:$D$8,'Dev Likert Scale Possibilities'!$E$2:$E$8),0)</f>
        <v>0</v>
      </c>
      <c r="W46" s="65">
        <f>IF(NOT($C46=0),_xlfn.XLOOKUP(
_xlfn.XLOOKUP(
$C46,'Admin Impact Weight Matrix'!$B$4:$B$253,'Admin Impact Weight Matrix'!V$4:V$253
),
'Dev Likert Scale Possibilities'!$D$2:$D$8,'Dev Likert Scale Possibilities'!$E$2:$E$8),0)</f>
        <v>0</v>
      </c>
      <c r="X46" s="65">
        <f>IF(NOT($C46=0),_xlfn.XLOOKUP(
_xlfn.XLOOKUP(
$C46,'Admin Impact Weight Matrix'!$B$4:$B$253,'Admin Impact Weight Matrix'!W$4:W$253
),
'Dev Likert Scale Possibilities'!$D$2:$D$8,'Dev Likert Scale Possibilities'!$E$2:$E$8),0)</f>
        <v>0</v>
      </c>
      <c r="Y46" s="65">
        <f>IF(NOT($C46=0),_xlfn.XLOOKUP(
_xlfn.XLOOKUP(
$C46,'Admin Impact Weight Matrix'!$B$4:$B$253,'Admin Impact Weight Matrix'!X$4:X$253
),
'Dev Likert Scale Possibilities'!$D$2:$D$8,'Dev Likert Scale Possibilities'!$E$2:$E$8),0)</f>
        <v>0</v>
      </c>
      <c r="Z46" s="65">
        <f>IF(NOT($C46=0),_xlfn.XLOOKUP(
_xlfn.XLOOKUP(
$C46,'Admin Impact Weight Matrix'!$B$4:$B$253,'Admin Impact Weight Matrix'!Y$4:Y$253
),
'Dev Likert Scale Possibilities'!$D$2:$D$8,'Dev Likert Scale Possibilities'!$E$2:$E$8),0)</f>
        <v>0</v>
      </c>
      <c r="AA46" s="65">
        <f>IF(NOT($C46=0),_xlfn.XLOOKUP(
_xlfn.XLOOKUP(
$C46,'Admin Impact Weight Matrix'!$B$4:$B$253,'Admin Impact Weight Matrix'!Z$4:Z$253
),
'Dev Likert Scale Possibilities'!$D$2:$D$8,'Dev Likert Scale Possibilities'!$E$2:$E$8),0)</f>
        <v>0</v>
      </c>
      <c r="AB46" s="65">
        <f>IF(NOT($C46=0),_xlfn.XLOOKUP(
_xlfn.XLOOKUP(
$C46,'Admin Impact Weight Matrix'!$B$4:$B$253,'Admin Impact Weight Matrix'!AA$4:AA$253
),
'Dev Likert Scale Possibilities'!$D$2:$D$8,'Dev Likert Scale Possibilities'!$E$2:$E$8),0)</f>
        <v>0</v>
      </c>
      <c r="AC46" s="65">
        <f>IF(NOT($C46=0),_xlfn.XLOOKUP(
_xlfn.XLOOKUP(
$C46,'Admin Impact Weight Matrix'!$B$4:$B$253,'Admin Impact Weight Matrix'!AB$4:AB$253
),
'Dev Likert Scale Possibilities'!$D$2:$D$8,'Dev Likert Scale Possibilities'!$E$2:$E$8),0)</f>
        <v>0</v>
      </c>
      <c r="AD46" s="65">
        <f>IF(NOT($C46=0),_xlfn.XLOOKUP(
_xlfn.XLOOKUP(
$C46,'Admin Impact Weight Matrix'!$B$4:$B$253,'Admin Impact Weight Matrix'!AC$4:AC$253
),
'Dev Likert Scale Possibilities'!$D$2:$D$8,'Dev Likert Scale Possibilities'!$E$2:$E$8),0)</f>
        <v>0</v>
      </c>
      <c r="AE46" s="65">
        <f>IF(NOT($C46=0),_xlfn.XLOOKUP(
_xlfn.XLOOKUP(
$C46,'Admin Impact Weight Matrix'!$B$4:$B$253,'Admin Impact Weight Matrix'!AD$4:AD$253
),
'Dev Likert Scale Possibilities'!$D$2:$D$8,'Dev Likert Scale Possibilities'!$E$2:$E$8),0)</f>
        <v>0</v>
      </c>
      <c r="AF46" s="65">
        <f>IF(NOT($C46=0),_xlfn.XLOOKUP(
_xlfn.XLOOKUP(
$C46,'Admin Impact Weight Matrix'!$B$4:$B$253,'Admin Impact Weight Matrix'!AE$4:AE$253
),
'Dev Likert Scale Possibilities'!$D$2:$D$8,'Dev Likert Scale Possibilities'!$E$2:$E$8),0)</f>
        <v>0</v>
      </c>
      <c r="AG46" s="65">
        <f>IF(NOT($C46=0),_xlfn.XLOOKUP(
_xlfn.XLOOKUP(
$C46,'Admin Impact Weight Matrix'!$B$4:$B$253,'Admin Impact Weight Matrix'!AF$4:AF$253
),
'Dev Likert Scale Possibilities'!$D$2:$D$8,'Dev Likert Scale Possibilities'!$E$2:$E$8),0)</f>
        <v>0</v>
      </c>
      <c r="AH46" s="65">
        <f>IF(NOT($C46=0),_xlfn.XLOOKUP(
_xlfn.XLOOKUP(
$C46,'Admin Impact Weight Matrix'!$B$4:$B$253,'Admin Impact Weight Matrix'!AG$4:AG$253
),
'Dev Likert Scale Possibilities'!$D$2:$D$8,'Dev Likert Scale Possibilities'!$E$2:$E$8),0)</f>
        <v>0</v>
      </c>
      <c r="AI46" s="65">
        <f>IF(NOT($C46=0),_xlfn.XLOOKUP(
_xlfn.XLOOKUP(
$C46,'Admin Impact Weight Matrix'!$B$4:$B$253,'Admin Impact Weight Matrix'!AH$4:AH$253
),
'Dev Likert Scale Possibilities'!$D$2:$D$8,'Dev Likert Scale Possibilities'!$E$2:$E$8),0)</f>
        <v>0</v>
      </c>
      <c r="AJ46" s="65">
        <f>IF(NOT($C46=0),_xlfn.XLOOKUP(
_xlfn.XLOOKUP(
$C46,'Admin Impact Weight Matrix'!$B$4:$B$253,'Admin Impact Weight Matrix'!AI$4:AI$253
),
'Dev Likert Scale Possibilities'!$D$2:$D$8,'Dev Likert Scale Possibilities'!$E$2:$E$8),0)</f>
        <v>0</v>
      </c>
      <c r="AK46" s="65">
        <f>IF(NOT($C46=0),_xlfn.XLOOKUP(
_xlfn.XLOOKUP(
$C46,'Admin Impact Weight Matrix'!$B$4:$B$253,'Admin Impact Weight Matrix'!AJ$4:AJ$253
),
'Dev Likert Scale Possibilities'!$D$2:$D$8,'Dev Likert Scale Possibilities'!$E$2:$E$8),0)</f>
        <v>0</v>
      </c>
      <c r="AL46" s="65">
        <f>IF(NOT($C46=0),_xlfn.XLOOKUP(
_xlfn.XLOOKUP(
$C46,'Admin Impact Weight Matrix'!$B$4:$B$253,'Admin Impact Weight Matrix'!AK$4:AK$253
),
'Dev Likert Scale Possibilities'!$D$2:$D$8,'Dev Likert Scale Possibilities'!$E$2:$E$8),0)</f>
        <v>0</v>
      </c>
      <c r="AM46" s="65">
        <f>IF(NOT($C46=0),_xlfn.XLOOKUP(
_xlfn.XLOOKUP(
$C46,'Admin Impact Weight Matrix'!$B$4:$B$253,'Admin Impact Weight Matrix'!AL$4:AL$253
),
'Dev Likert Scale Possibilities'!$D$2:$D$8,'Dev Likert Scale Possibilities'!$E$2:$E$8),0)</f>
        <v>0</v>
      </c>
      <c r="AN46" s="65">
        <f>IF(NOT($C46=0),_xlfn.XLOOKUP(
_xlfn.XLOOKUP(
$C46,'Admin Impact Weight Matrix'!$B$4:$B$253,'Admin Impact Weight Matrix'!AM$4:AM$253
),
'Dev Likert Scale Possibilities'!$D$2:$D$8,'Dev Likert Scale Possibilities'!$E$2:$E$8),0)</f>
        <v>0</v>
      </c>
      <c r="AO46" s="65">
        <f>IF(NOT($C46=0),_xlfn.XLOOKUP(
_xlfn.XLOOKUP(
$C46,'Admin Impact Weight Matrix'!$B$4:$B$253,'Admin Impact Weight Matrix'!AN$4:AN$253
),
'Dev Likert Scale Possibilities'!$D$2:$D$8,'Dev Likert Scale Possibilities'!$E$2:$E$8),0)</f>
        <v>0</v>
      </c>
      <c r="AP46" s="65">
        <f>IF(NOT($C46=0),_xlfn.XLOOKUP(
_xlfn.XLOOKUP(
$C46,'Admin Impact Weight Matrix'!$B$4:$B$253,'Admin Impact Weight Matrix'!AO$4:AO$253
),
'Dev Likert Scale Possibilities'!$D$2:$D$8,'Dev Likert Scale Possibilities'!$E$2:$E$8),0)</f>
        <v>0</v>
      </c>
      <c r="AQ46" s="65">
        <f>IF(NOT($C46=0),_xlfn.XLOOKUP(
_xlfn.XLOOKUP(
$C46,'Admin Impact Weight Matrix'!$B$4:$B$253,'Admin Impact Weight Matrix'!AP$4:AP$253
),
'Dev Likert Scale Possibilities'!$D$2:$D$8,'Dev Likert Scale Possibilities'!$E$2:$E$8),0)</f>
        <v>0</v>
      </c>
    </row>
    <row r="47" spans="1:43" ht="15.6" thickTop="1" thickBot="1" x14ac:dyDescent="0.35">
      <c r="A47" s="24" t="str">
        <f>'User Interface'!A46</f>
        <v>Question_45</v>
      </c>
      <c r="B47" s="24" t="str">
        <f>'User Interface'!B46</f>
        <v>Question 45</v>
      </c>
      <c r="C47" s="24">
        <f>'User Interface'!C46</f>
        <v>0</v>
      </c>
      <c r="D47" s="65">
        <f>IF(NOT($C47=0),_xlfn.XLOOKUP(
_xlfn.XLOOKUP(
$C47,'Admin Impact Weight Matrix'!$B$4:$B$253,'Admin Impact Weight Matrix'!C$4:C$253
),
'Dev Likert Scale Possibilities'!$D$2:$D$8,'Dev Likert Scale Possibilities'!$E$2:$E$8),0)</f>
        <v>0</v>
      </c>
      <c r="E47" s="65">
        <f>IF(NOT($C47=0),_xlfn.XLOOKUP(
_xlfn.XLOOKUP(
$C47,'Admin Impact Weight Matrix'!$B$4:$B$253,'Admin Impact Weight Matrix'!D$4:D$253
),
'Dev Likert Scale Possibilities'!$D$2:$D$8,'Dev Likert Scale Possibilities'!$E$2:$E$8),0)</f>
        <v>0</v>
      </c>
      <c r="F47" s="65">
        <f>IF(NOT($C47=0),_xlfn.XLOOKUP(
_xlfn.XLOOKUP(
$C47,'Admin Impact Weight Matrix'!$B$4:$B$253,'Admin Impact Weight Matrix'!E$4:E$253
),
'Dev Likert Scale Possibilities'!$D$2:$D$8,'Dev Likert Scale Possibilities'!$E$2:$E$8),0)</f>
        <v>0</v>
      </c>
      <c r="G47" s="65">
        <f>IF(NOT($C47=0),_xlfn.XLOOKUP(
_xlfn.XLOOKUP(
$C47,'Admin Impact Weight Matrix'!$B$4:$B$253,'Admin Impact Weight Matrix'!F$4:F$253
),
'Dev Likert Scale Possibilities'!$D$2:$D$8,'Dev Likert Scale Possibilities'!$E$2:$E$8),0)</f>
        <v>0</v>
      </c>
      <c r="H47" s="65">
        <f>IF(NOT($C47=0),_xlfn.XLOOKUP(
_xlfn.XLOOKUP(
$C47,'Admin Impact Weight Matrix'!$B$4:$B$253,'Admin Impact Weight Matrix'!G$4:G$253
),
'Dev Likert Scale Possibilities'!$D$2:$D$8,'Dev Likert Scale Possibilities'!$E$2:$E$8),0)</f>
        <v>0</v>
      </c>
      <c r="I47" s="65">
        <f>IF(NOT($C47=0),_xlfn.XLOOKUP(
_xlfn.XLOOKUP(
$C47,'Admin Impact Weight Matrix'!$B$4:$B$253,'Admin Impact Weight Matrix'!H$4:H$253
),
'Dev Likert Scale Possibilities'!$D$2:$D$8,'Dev Likert Scale Possibilities'!$E$2:$E$8),0)</f>
        <v>0</v>
      </c>
      <c r="J47" s="65">
        <f>IF(NOT($C47=0),_xlfn.XLOOKUP(
_xlfn.XLOOKUP(
$C47,'Admin Impact Weight Matrix'!$B$4:$B$253,'Admin Impact Weight Matrix'!I$4:I$253
),
'Dev Likert Scale Possibilities'!$D$2:$D$8,'Dev Likert Scale Possibilities'!$E$2:$E$8),0)</f>
        <v>0</v>
      </c>
      <c r="K47" s="65">
        <f>IF(NOT($C47=0),_xlfn.XLOOKUP(
_xlfn.XLOOKUP(
$C47,'Admin Impact Weight Matrix'!$B$4:$B$253,'Admin Impact Weight Matrix'!J$4:J$253
),
'Dev Likert Scale Possibilities'!$D$2:$D$8,'Dev Likert Scale Possibilities'!$E$2:$E$8),0)</f>
        <v>0</v>
      </c>
      <c r="L47" s="65">
        <f>IF(NOT($C47=0),_xlfn.XLOOKUP(
_xlfn.XLOOKUP(
$C47,'Admin Impact Weight Matrix'!$B$4:$B$253,'Admin Impact Weight Matrix'!K$4:K$253
),
'Dev Likert Scale Possibilities'!$D$2:$D$8,'Dev Likert Scale Possibilities'!$E$2:$E$8),0)</f>
        <v>0</v>
      </c>
      <c r="M47" s="65">
        <f>IF(NOT($C47=0),_xlfn.XLOOKUP(
_xlfn.XLOOKUP(
$C47,'Admin Impact Weight Matrix'!$B$4:$B$253,'Admin Impact Weight Matrix'!L$4:L$253
),
'Dev Likert Scale Possibilities'!$D$2:$D$8,'Dev Likert Scale Possibilities'!$E$2:$E$8),0)</f>
        <v>0</v>
      </c>
      <c r="N47" s="65">
        <f>IF(NOT($C47=0),_xlfn.XLOOKUP(
_xlfn.XLOOKUP(
$C47,'Admin Impact Weight Matrix'!$B$4:$B$253,'Admin Impact Weight Matrix'!M$4:M$253
),
'Dev Likert Scale Possibilities'!$D$2:$D$8,'Dev Likert Scale Possibilities'!$E$2:$E$8),0)</f>
        <v>0</v>
      </c>
      <c r="O47" s="65">
        <f>IF(NOT($C47=0),_xlfn.XLOOKUP(
_xlfn.XLOOKUP(
$C47,'Admin Impact Weight Matrix'!$B$4:$B$253,'Admin Impact Weight Matrix'!N$4:N$253
),
'Dev Likert Scale Possibilities'!$D$2:$D$8,'Dev Likert Scale Possibilities'!$E$2:$E$8),0)</f>
        <v>0</v>
      </c>
      <c r="P47" s="65">
        <f>IF(NOT($C47=0),_xlfn.XLOOKUP(
_xlfn.XLOOKUP(
$C47,'Admin Impact Weight Matrix'!$B$4:$B$253,'Admin Impact Weight Matrix'!O$4:O$253
),
'Dev Likert Scale Possibilities'!$D$2:$D$8,'Dev Likert Scale Possibilities'!$E$2:$E$8),0)</f>
        <v>0</v>
      </c>
      <c r="Q47" s="65">
        <f>IF(NOT($C47=0),_xlfn.XLOOKUP(
_xlfn.XLOOKUP(
$C47,'Admin Impact Weight Matrix'!$B$4:$B$253,'Admin Impact Weight Matrix'!P$4:P$253
),
'Dev Likert Scale Possibilities'!$D$2:$D$8,'Dev Likert Scale Possibilities'!$E$2:$E$8),0)</f>
        <v>0</v>
      </c>
      <c r="R47" s="65">
        <f>IF(NOT($C47=0),_xlfn.XLOOKUP(
_xlfn.XLOOKUP(
$C47,'Admin Impact Weight Matrix'!$B$4:$B$253,'Admin Impact Weight Matrix'!Q$4:Q$253
),
'Dev Likert Scale Possibilities'!$D$2:$D$8,'Dev Likert Scale Possibilities'!$E$2:$E$8),0)</f>
        <v>0</v>
      </c>
      <c r="S47" s="65">
        <f>IF(NOT($C47=0),_xlfn.XLOOKUP(
_xlfn.XLOOKUP(
$C47,'Admin Impact Weight Matrix'!$B$4:$B$253,'Admin Impact Weight Matrix'!R$4:R$253
),
'Dev Likert Scale Possibilities'!$D$2:$D$8,'Dev Likert Scale Possibilities'!$E$2:$E$8),0)</f>
        <v>0</v>
      </c>
      <c r="T47" s="65">
        <f>IF(NOT($C47=0),_xlfn.XLOOKUP(
_xlfn.XLOOKUP(
$C47,'Admin Impact Weight Matrix'!$B$4:$B$253,'Admin Impact Weight Matrix'!S$4:S$253
),
'Dev Likert Scale Possibilities'!$D$2:$D$8,'Dev Likert Scale Possibilities'!$E$2:$E$8),0)</f>
        <v>0</v>
      </c>
      <c r="U47" s="65">
        <f>IF(NOT($C47=0),_xlfn.XLOOKUP(
_xlfn.XLOOKUP(
$C47,'Admin Impact Weight Matrix'!$B$4:$B$253,'Admin Impact Weight Matrix'!T$4:T$253
),
'Dev Likert Scale Possibilities'!$D$2:$D$8,'Dev Likert Scale Possibilities'!$E$2:$E$8),0)</f>
        <v>0</v>
      </c>
      <c r="V47" s="65">
        <f>IF(NOT($C47=0),_xlfn.XLOOKUP(
_xlfn.XLOOKUP(
$C47,'Admin Impact Weight Matrix'!$B$4:$B$253,'Admin Impact Weight Matrix'!U$4:U$253
),
'Dev Likert Scale Possibilities'!$D$2:$D$8,'Dev Likert Scale Possibilities'!$E$2:$E$8),0)</f>
        <v>0</v>
      </c>
      <c r="W47" s="65">
        <f>IF(NOT($C47=0),_xlfn.XLOOKUP(
_xlfn.XLOOKUP(
$C47,'Admin Impact Weight Matrix'!$B$4:$B$253,'Admin Impact Weight Matrix'!V$4:V$253
),
'Dev Likert Scale Possibilities'!$D$2:$D$8,'Dev Likert Scale Possibilities'!$E$2:$E$8),0)</f>
        <v>0</v>
      </c>
      <c r="X47" s="65">
        <f>IF(NOT($C47=0),_xlfn.XLOOKUP(
_xlfn.XLOOKUP(
$C47,'Admin Impact Weight Matrix'!$B$4:$B$253,'Admin Impact Weight Matrix'!W$4:W$253
),
'Dev Likert Scale Possibilities'!$D$2:$D$8,'Dev Likert Scale Possibilities'!$E$2:$E$8),0)</f>
        <v>0</v>
      </c>
      <c r="Y47" s="65">
        <f>IF(NOT($C47=0),_xlfn.XLOOKUP(
_xlfn.XLOOKUP(
$C47,'Admin Impact Weight Matrix'!$B$4:$B$253,'Admin Impact Weight Matrix'!X$4:X$253
),
'Dev Likert Scale Possibilities'!$D$2:$D$8,'Dev Likert Scale Possibilities'!$E$2:$E$8),0)</f>
        <v>0</v>
      </c>
      <c r="Z47" s="65">
        <f>IF(NOT($C47=0),_xlfn.XLOOKUP(
_xlfn.XLOOKUP(
$C47,'Admin Impact Weight Matrix'!$B$4:$B$253,'Admin Impact Weight Matrix'!Y$4:Y$253
),
'Dev Likert Scale Possibilities'!$D$2:$D$8,'Dev Likert Scale Possibilities'!$E$2:$E$8),0)</f>
        <v>0</v>
      </c>
      <c r="AA47" s="65">
        <f>IF(NOT($C47=0),_xlfn.XLOOKUP(
_xlfn.XLOOKUP(
$C47,'Admin Impact Weight Matrix'!$B$4:$B$253,'Admin Impact Weight Matrix'!Z$4:Z$253
),
'Dev Likert Scale Possibilities'!$D$2:$D$8,'Dev Likert Scale Possibilities'!$E$2:$E$8),0)</f>
        <v>0</v>
      </c>
      <c r="AB47" s="65">
        <f>IF(NOT($C47=0),_xlfn.XLOOKUP(
_xlfn.XLOOKUP(
$C47,'Admin Impact Weight Matrix'!$B$4:$B$253,'Admin Impact Weight Matrix'!AA$4:AA$253
),
'Dev Likert Scale Possibilities'!$D$2:$D$8,'Dev Likert Scale Possibilities'!$E$2:$E$8),0)</f>
        <v>0</v>
      </c>
      <c r="AC47" s="65">
        <f>IF(NOT($C47=0),_xlfn.XLOOKUP(
_xlfn.XLOOKUP(
$C47,'Admin Impact Weight Matrix'!$B$4:$B$253,'Admin Impact Weight Matrix'!AB$4:AB$253
),
'Dev Likert Scale Possibilities'!$D$2:$D$8,'Dev Likert Scale Possibilities'!$E$2:$E$8),0)</f>
        <v>0</v>
      </c>
      <c r="AD47" s="65">
        <f>IF(NOT($C47=0),_xlfn.XLOOKUP(
_xlfn.XLOOKUP(
$C47,'Admin Impact Weight Matrix'!$B$4:$B$253,'Admin Impact Weight Matrix'!AC$4:AC$253
),
'Dev Likert Scale Possibilities'!$D$2:$D$8,'Dev Likert Scale Possibilities'!$E$2:$E$8),0)</f>
        <v>0</v>
      </c>
      <c r="AE47" s="65">
        <f>IF(NOT($C47=0),_xlfn.XLOOKUP(
_xlfn.XLOOKUP(
$C47,'Admin Impact Weight Matrix'!$B$4:$B$253,'Admin Impact Weight Matrix'!AD$4:AD$253
),
'Dev Likert Scale Possibilities'!$D$2:$D$8,'Dev Likert Scale Possibilities'!$E$2:$E$8),0)</f>
        <v>0</v>
      </c>
      <c r="AF47" s="65">
        <f>IF(NOT($C47=0),_xlfn.XLOOKUP(
_xlfn.XLOOKUP(
$C47,'Admin Impact Weight Matrix'!$B$4:$B$253,'Admin Impact Weight Matrix'!AE$4:AE$253
),
'Dev Likert Scale Possibilities'!$D$2:$D$8,'Dev Likert Scale Possibilities'!$E$2:$E$8),0)</f>
        <v>0</v>
      </c>
      <c r="AG47" s="65">
        <f>IF(NOT($C47=0),_xlfn.XLOOKUP(
_xlfn.XLOOKUP(
$C47,'Admin Impact Weight Matrix'!$B$4:$B$253,'Admin Impact Weight Matrix'!AF$4:AF$253
),
'Dev Likert Scale Possibilities'!$D$2:$D$8,'Dev Likert Scale Possibilities'!$E$2:$E$8),0)</f>
        <v>0</v>
      </c>
      <c r="AH47" s="65">
        <f>IF(NOT($C47=0),_xlfn.XLOOKUP(
_xlfn.XLOOKUP(
$C47,'Admin Impact Weight Matrix'!$B$4:$B$253,'Admin Impact Weight Matrix'!AG$4:AG$253
),
'Dev Likert Scale Possibilities'!$D$2:$D$8,'Dev Likert Scale Possibilities'!$E$2:$E$8),0)</f>
        <v>0</v>
      </c>
      <c r="AI47" s="65">
        <f>IF(NOT($C47=0),_xlfn.XLOOKUP(
_xlfn.XLOOKUP(
$C47,'Admin Impact Weight Matrix'!$B$4:$B$253,'Admin Impact Weight Matrix'!AH$4:AH$253
),
'Dev Likert Scale Possibilities'!$D$2:$D$8,'Dev Likert Scale Possibilities'!$E$2:$E$8),0)</f>
        <v>0</v>
      </c>
      <c r="AJ47" s="65">
        <f>IF(NOT($C47=0),_xlfn.XLOOKUP(
_xlfn.XLOOKUP(
$C47,'Admin Impact Weight Matrix'!$B$4:$B$253,'Admin Impact Weight Matrix'!AI$4:AI$253
),
'Dev Likert Scale Possibilities'!$D$2:$D$8,'Dev Likert Scale Possibilities'!$E$2:$E$8),0)</f>
        <v>0</v>
      </c>
      <c r="AK47" s="65">
        <f>IF(NOT($C47=0),_xlfn.XLOOKUP(
_xlfn.XLOOKUP(
$C47,'Admin Impact Weight Matrix'!$B$4:$B$253,'Admin Impact Weight Matrix'!AJ$4:AJ$253
),
'Dev Likert Scale Possibilities'!$D$2:$D$8,'Dev Likert Scale Possibilities'!$E$2:$E$8),0)</f>
        <v>0</v>
      </c>
      <c r="AL47" s="65">
        <f>IF(NOT($C47=0),_xlfn.XLOOKUP(
_xlfn.XLOOKUP(
$C47,'Admin Impact Weight Matrix'!$B$4:$B$253,'Admin Impact Weight Matrix'!AK$4:AK$253
),
'Dev Likert Scale Possibilities'!$D$2:$D$8,'Dev Likert Scale Possibilities'!$E$2:$E$8),0)</f>
        <v>0</v>
      </c>
      <c r="AM47" s="65">
        <f>IF(NOT($C47=0),_xlfn.XLOOKUP(
_xlfn.XLOOKUP(
$C47,'Admin Impact Weight Matrix'!$B$4:$B$253,'Admin Impact Weight Matrix'!AL$4:AL$253
),
'Dev Likert Scale Possibilities'!$D$2:$D$8,'Dev Likert Scale Possibilities'!$E$2:$E$8),0)</f>
        <v>0</v>
      </c>
      <c r="AN47" s="65">
        <f>IF(NOT($C47=0),_xlfn.XLOOKUP(
_xlfn.XLOOKUP(
$C47,'Admin Impact Weight Matrix'!$B$4:$B$253,'Admin Impact Weight Matrix'!AM$4:AM$253
),
'Dev Likert Scale Possibilities'!$D$2:$D$8,'Dev Likert Scale Possibilities'!$E$2:$E$8),0)</f>
        <v>0</v>
      </c>
      <c r="AO47" s="65">
        <f>IF(NOT($C47=0),_xlfn.XLOOKUP(
_xlfn.XLOOKUP(
$C47,'Admin Impact Weight Matrix'!$B$4:$B$253,'Admin Impact Weight Matrix'!AN$4:AN$253
),
'Dev Likert Scale Possibilities'!$D$2:$D$8,'Dev Likert Scale Possibilities'!$E$2:$E$8),0)</f>
        <v>0</v>
      </c>
      <c r="AP47" s="65">
        <f>IF(NOT($C47=0),_xlfn.XLOOKUP(
_xlfn.XLOOKUP(
$C47,'Admin Impact Weight Matrix'!$B$4:$B$253,'Admin Impact Weight Matrix'!AO$4:AO$253
),
'Dev Likert Scale Possibilities'!$D$2:$D$8,'Dev Likert Scale Possibilities'!$E$2:$E$8),0)</f>
        <v>0</v>
      </c>
      <c r="AQ47" s="65">
        <f>IF(NOT($C47=0),_xlfn.XLOOKUP(
_xlfn.XLOOKUP(
$C47,'Admin Impact Weight Matrix'!$B$4:$B$253,'Admin Impact Weight Matrix'!AP$4:AP$253
),
'Dev Likert Scale Possibilities'!$D$2:$D$8,'Dev Likert Scale Possibilities'!$E$2:$E$8),0)</f>
        <v>0</v>
      </c>
    </row>
    <row r="48" spans="1:43" ht="15.6" thickTop="1" thickBot="1" x14ac:dyDescent="0.35">
      <c r="A48" s="24" t="str">
        <f>'User Interface'!A47</f>
        <v>Question_46</v>
      </c>
      <c r="B48" s="24" t="str">
        <f>'User Interface'!B47</f>
        <v>Question 46</v>
      </c>
      <c r="C48" s="24">
        <f>'User Interface'!C47</f>
        <v>0</v>
      </c>
      <c r="D48" s="65">
        <f>IF(NOT($C48=0),_xlfn.XLOOKUP(
_xlfn.XLOOKUP(
$C48,'Admin Impact Weight Matrix'!$B$4:$B$253,'Admin Impact Weight Matrix'!C$4:C$253
),
'Dev Likert Scale Possibilities'!$D$2:$D$8,'Dev Likert Scale Possibilities'!$E$2:$E$8),0)</f>
        <v>0</v>
      </c>
      <c r="E48" s="65">
        <f>IF(NOT($C48=0),_xlfn.XLOOKUP(
_xlfn.XLOOKUP(
$C48,'Admin Impact Weight Matrix'!$B$4:$B$253,'Admin Impact Weight Matrix'!D$4:D$253
),
'Dev Likert Scale Possibilities'!$D$2:$D$8,'Dev Likert Scale Possibilities'!$E$2:$E$8),0)</f>
        <v>0</v>
      </c>
      <c r="F48" s="65">
        <f>IF(NOT($C48=0),_xlfn.XLOOKUP(
_xlfn.XLOOKUP(
$C48,'Admin Impact Weight Matrix'!$B$4:$B$253,'Admin Impact Weight Matrix'!E$4:E$253
),
'Dev Likert Scale Possibilities'!$D$2:$D$8,'Dev Likert Scale Possibilities'!$E$2:$E$8),0)</f>
        <v>0</v>
      </c>
      <c r="G48" s="65">
        <f>IF(NOT($C48=0),_xlfn.XLOOKUP(
_xlfn.XLOOKUP(
$C48,'Admin Impact Weight Matrix'!$B$4:$B$253,'Admin Impact Weight Matrix'!F$4:F$253
),
'Dev Likert Scale Possibilities'!$D$2:$D$8,'Dev Likert Scale Possibilities'!$E$2:$E$8),0)</f>
        <v>0</v>
      </c>
      <c r="H48" s="65">
        <f>IF(NOT($C48=0),_xlfn.XLOOKUP(
_xlfn.XLOOKUP(
$C48,'Admin Impact Weight Matrix'!$B$4:$B$253,'Admin Impact Weight Matrix'!G$4:G$253
),
'Dev Likert Scale Possibilities'!$D$2:$D$8,'Dev Likert Scale Possibilities'!$E$2:$E$8),0)</f>
        <v>0</v>
      </c>
      <c r="I48" s="65">
        <f>IF(NOT($C48=0),_xlfn.XLOOKUP(
_xlfn.XLOOKUP(
$C48,'Admin Impact Weight Matrix'!$B$4:$B$253,'Admin Impact Weight Matrix'!H$4:H$253
),
'Dev Likert Scale Possibilities'!$D$2:$D$8,'Dev Likert Scale Possibilities'!$E$2:$E$8),0)</f>
        <v>0</v>
      </c>
      <c r="J48" s="65">
        <f>IF(NOT($C48=0),_xlfn.XLOOKUP(
_xlfn.XLOOKUP(
$C48,'Admin Impact Weight Matrix'!$B$4:$B$253,'Admin Impact Weight Matrix'!I$4:I$253
),
'Dev Likert Scale Possibilities'!$D$2:$D$8,'Dev Likert Scale Possibilities'!$E$2:$E$8),0)</f>
        <v>0</v>
      </c>
      <c r="K48" s="65">
        <f>IF(NOT($C48=0),_xlfn.XLOOKUP(
_xlfn.XLOOKUP(
$C48,'Admin Impact Weight Matrix'!$B$4:$B$253,'Admin Impact Weight Matrix'!J$4:J$253
),
'Dev Likert Scale Possibilities'!$D$2:$D$8,'Dev Likert Scale Possibilities'!$E$2:$E$8),0)</f>
        <v>0</v>
      </c>
      <c r="L48" s="65">
        <f>IF(NOT($C48=0),_xlfn.XLOOKUP(
_xlfn.XLOOKUP(
$C48,'Admin Impact Weight Matrix'!$B$4:$B$253,'Admin Impact Weight Matrix'!K$4:K$253
),
'Dev Likert Scale Possibilities'!$D$2:$D$8,'Dev Likert Scale Possibilities'!$E$2:$E$8),0)</f>
        <v>0</v>
      </c>
      <c r="M48" s="65">
        <f>IF(NOT($C48=0),_xlfn.XLOOKUP(
_xlfn.XLOOKUP(
$C48,'Admin Impact Weight Matrix'!$B$4:$B$253,'Admin Impact Weight Matrix'!L$4:L$253
),
'Dev Likert Scale Possibilities'!$D$2:$D$8,'Dev Likert Scale Possibilities'!$E$2:$E$8),0)</f>
        <v>0</v>
      </c>
      <c r="N48" s="65">
        <f>IF(NOT($C48=0),_xlfn.XLOOKUP(
_xlfn.XLOOKUP(
$C48,'Admin Impact Weight Matrix'!$B$4:$B$253,'Admin Impact Weight Matrix'!M$4:M$253
),
'Dev Likert Scale Possibilities'!$D$2:$D$8,'Dev Likert Scale Possibilities'!$E$2:$E$8),0)</f>
        <v>0</v>
      </c>
      <c r="O48" s="65">
        <f>IF(NOT($C48=0),_xlfn.XLOOKUP(
_xlfn.XLOOKUP(
$C48,'Admin Impact Weight Matrix'!$B$4:$B$253,'Admin Impact Weight Matrix'!N$4:N$253
),
'Dev Likert Scale Possibilities'!$D$2:$D$8,'Dev Likert Scale Possibilities'!$E$2:$E$8),0)</f>
        <v>0</v>
      </c>
      <c r="P48" s="65">
        <f>IF(NOT($C48=0),_xlfn.XLOOKUP(
_xlfn.XLOOKUP(
$C48,'Admin Impact Weight Matrix'!$B$4:$B$253,'Admin Impact Weight Matrix'!O$4:O$253
),
'Dev Likert Scale Possibilities'!$D$2:$D$8,'Dev Likert Scale Possibilities'!$E$2:$E$8),0)</f>
        <v>0</v>
      </c>
      <c r="Q48" s="65">
        <f>IF(NOT($C48=0),_xlfn.XLOOKUP(
_xlfn.XLOOKUP(
$C48,'Admin Impact Weight Matrix'!$B$4:$B$253,'Admin Impact Weight Matrix'!P$4:P$253
),
'Dev Likert Scale Possibilities'!$D$2:$D$8,'Dev Likert Scale Possibilities'!$E$2:$E$8),0)</f>
        <v>0</v>
      </c>
      <c r="R48" s="65">
        <f>IF(NOT($C48=0),_xlfn.XLOOKUP(
_xlfn.XLOOKUP(
$C48,'Admin Impact Weight Matrix'!$B$4:$B$253,'Admin Impact Weight Matrix'!Q$4:Q$253
),
'Dev Likert Scale Possibilities'!$D$2:$D$8,'Dev Likert Scale Possibilities'!$E$2:$E$8),0)</f>
        <v>0</v>
      </c>
      <c r="S48" s="65">
        <f>IF(NOT($C48=0),_xlfn.XLOOKUP(
_xlfn.XLOOKUP(
$C48,'Admin Impact Weight Matrix'!$B$4:$B$253,'Admin Impact Weight Matrix'!R$4:R$253
),
'Dev Likert Scale Possibilities'!$D$2:$D$8,'Dev Likert Scale Possibilities'!$E$2:$E$8),0)</f>
        <v>0</v>
      </c>
      <c r="T48" s="65">
        <f>IF(NOT($C48=0),_xlfn.XLOOKUP(
_xlfn.XLOOKUP(
$C48,'Admin Impact Weight Matrix'!$B$4:$B$253,'Admin Impact Weight Matrix'!S$4:S$253
),
'Dev Likert Scale Possibilities'!$D$2:$D$8,'Dev Likert Scale Possibilities'!$E$2:$E$8),0)</f>
        <v>0</v>
      </c>
      <c r="U48" s="65">
        <f>IF(NOT($C48=0),_xlfn.XLOOKUP(
_xlfn.XLOOKUP(
$C48,'Admin Impact Weight Matrix'!$B$4:$B$253,'Admin Impact Weight Matrix'!T$4:T$253
),
'Dev Likert Scale Possibilities'!$D$2:$D$8,'Dev Likert Scale Possibilities'!$E$2:$E$8),0)</f>
        <v>0</v>
      </c>
      <c r="V48" s="65">
        <f>IF(NOT($C48=0),_xlfn.XLOOKUP(
_xlfn.XLOOKUP(
$C48,'Admin Impact Weight Matrix'!$B$4:$B$253,'Admin Impact Weight Matrix'!U$4:U$253
),
'Dev Likert Scale Possibilities'!$D$2:$D$8,'Dev Likert Scale Possibilities'!$E$2:$E$8),0)</f>
        <v>0</v>
      </c>
      <c r="W48" s="65">
        <f>IF(NOT($C48=0),_xlfn.XLOOKUP(
_xlfn.XLOOKUP(
$C48,'Admin Impact Weight Matrix'!$B$4:$B$253,'Admin Impact Weight Matrix'!V$4:V$253
),
'Dev Likert Scale Possibilities'!$D$2:$D$8,'Dev Likert Scale Possibilities'!$E$2:$E$8),0)</f>
        <v>0</v>
      </c>
      <c r="X48" s="65">
        <f>IF(NOT($C48=0),_xlfn.XLOOKUP(
_xlfn.XLOOKUP(
$C48,'Admin Impact Weight Matrix'!$B$4:$B$253,'Admin Impact Weight Matrix'!W$4:W$253
),
'Dev Likert Scale Possibilities'!$D$2:$D$8,'Dev Likert Scale Possibilities'!$E$2:$E$8),0)</f>
        <v>0</v>
      </c>
      <c r="Y48" s="65">
        <f>IF(NOT($C48=0),_xlfn.XLOOKUP(
_xlfn.XLOOKUP(
$C48,'Admin Impact Weight Matrix'!$B$4:$B$253,'Admin Impact Weight Matrix'!X$4:X$253
),
'Dev Likert Scale Possibilities'!$D$2:$D$8,'Dev Likert Scale Possibilities'!$E$2:$E$8),0)</f>
        <v>0</v>
      </c>
      <c r="Z48" s="65">
        <f>IF(NOT($C48=0),_xlfn.XLOOKUP(
_xlfn.XLOOKUP(
$C48,'Admin Impact Weight Matrix'!$B$4:$B$253,'Admin Impact Weight Matrix'!Y$4:Y$253
),
'Dev Likert Scale Possibilities'!$D$2:$D$8,'Dev Likert Scale Possibilities'!$E$2:$E$8),0)</f>
        <v>0</v>
      </c>
      <c r="AA48" s="65">
        <f>IF(NOT($C48=0),_xlfn.XLOOKUP(
_xlfn.XLOOKUP(
$C48,'Admin Impact Weight Matrix'!$B$4:$B$253,'Admin Impact Weight Matrix'!Z$4:Z$253
),
'Dev Likert Scale Possibilities'!$D$2:$D$8,'Dev Likert Scale Possibilities'!$E$2:$E$8),0)</f>
        <v>0</v>
      </c>
      <c r="AB48" s="65">
        <f>IF(NOT($C48=0),_xlfn.XLOOKUP(
_xlfn.XLOOKUP(
$C48,'Admin Impact Weight Matrix'!$B$4:$B$253,'Admin Impact Weight Matrix'!AA$4:AA$253
),
'Dev Likert Scale Possibilities'!$D$2:$D$8,'Dev Likert Scale Possibilities'!$E$2:$E$8),0)</f>
        <v>0</v>
      </c>
      <c r="AC48" s="65">
        <f>IF(NOT($C48=0),_xlfn.XLOOKUP(
_xlfn.XLOOKUP(
$C48,'Admin Impact Weight Matrix'!$B$4:$B$253,'Admin Impact Weight Matrix'!AB$4:AB$253
),
'Dev Likert Scale Possibilities'!$D$2:$D$8,'Dev Likert Scale Possibilities'!$E$2:$E$8),0)</f>
        <v>0</v>
      </c>
      <c r="AD48" s="65">
        <f>IF(NOT($C48=0),_xlfn.XLOOKUP(
_xlfn.XLOOKUP(
$C48,'Admin Impact Weight Matrix'!$B$4:$B$253,'Admin Impact Weight Matrix'!AC$4:AC$253
),
'Dev Likert Scale Possibilities'!$D$2:$D$8,'Dev Likert Scale Possibilities'!$E$2:$E$8),0)</f>
        <v>0</v>
      </c>
      <c r="AE48" s="65">
        <f>IF(NOT($C48=0),_xlfn.XLOOKUP(
_xlfn.XLOOKUP(
$C48,'Admin Impact Weight Matrix'!$B$4:$B$253,'Admin Impact Weight Matrix'!AD$4:AD$253
),
'Dev Likert Scale Possibilities'!$D$2:$D$8,'Dev Likert Scale Possibilities'!$E$2:$E$8),0)</f>
        <v>0</v>
      </c>
      <c r="AF48" s="65">
        <f>IF(NOT($C48=0),_xlfn.XLOOKUP(
_xlfn.XLOOKUP(
$C48,'Admin Impact Weight Matrix'!$B$4:$B$253,'Admin Impact Weight Matrix'!AE$4:AE$253
),
'Dev Likert Scale Possibilities'!$D$2:$D$8,'Dev Likert Scale Possibilities'!$E$2:$E$8),0)</f>
        <v>0</v>
      </c>
      <c r="AG48" s="65">
        <f>IF(NOT($C48=0),_xlfn.XLOOKUP(
_xlfn.XLOOKUP(
$C48,'Admin Impact Weight Matrix'!$B$4:$B$253,'Admin Impact Weight Matrix'!AF$4:AF$253
),
'Dev Likert Scale Possibilities'!$D$2:$D$8,'Dev Likert Scale Possibilities'!$E$2:$E$8),0)</f>
        <v>0</v>
      </c>
      <c r="AH48" s="65">
        <f>IF(NOT($C48=0),_xlfn.XLOOKUP(
_xlfn.XLOOKUP(
$C48,'Admin Impact Weight Matrix'!$B$4:$B$253,'Admin Impact Weight Matrix'!AG$4:AG$253
),
'Dev Likert Scale Possibilities'!$D$2:$D$8,'Dev Likert Scale Possibilities'!$E$2:$E$8),0)</f>
        <v>0</v>
      </c>
      <c r="AI48" s="65">
        <f>IF(NOT($C48=0),_xlfn.XLOOKUP(
_xlfn.XLOOKUP(
$C48,'Admin Impact Weight Matrix'!$B$4:$B$253,'Admin Impact Weight Matrix'!AH$4:AH$253
),
'Dev Likert Scale Possibilities'!$D$2:$D$8,'Dev Likert Scale Possibilities'!$E$2:$E$8),0)</f>
        <v>0</v>
      </c>
      <c r="AJ48" s="65">
        <f>IF(NOT($C48=0),_xlfn.XLOOKUP(
_xlfn.XLOOKUP(
$C48,'Admin Impact Weight Matrix'!$B$4:$B$253,'Admin Impact Weight Matrix'!AI$4:AI$253
),
'Dev Likert Scale Possibilities'!$D$2:$D$8,'Dev Likert Scale Possibilities'!$E$2:$E$8),0)</f>
        <v>0</v>
      </c>
      <c r="AK48" s="65">
        <f>IF(NOT($C48=0),_xlfn.XLOOKUP(
_xlfn.XLOOKUP(
$C48,'Admin Impact Weight Matrix'!$B$4:$B$253,'Admin Impact Weight Matrix'!AJ$4:AJ$253
),
'Dev Likert Scale Possibilities'!$D$2:$D$8,'Dev Likert Scale Possibilities'!$E$2:$E$8),0)</f>
        <v>0</v>
      </c>
      <c r="AL48" s="65">
        <f>IF(NOT($C48=0),_xlfn.XLOOKUP(
_xlfn.XLOOKUP(
$C48,'Admin Impact Weight Matrix'!$B$4:$B$253,'Admin Impact Weight Matrix'!AK$4:AK$253
),
'Dev Likert Scale Possibilities'!$D$2:$D$8,'Dev Likert Scale Possibilities'!$E$2:$E$8),0)</f>
        <v>0</v>
      </c>
      <c r="AM48" s="65">
        <f>IF(NOT($C48=0),_xlfn.XLOOKUP(
_xlfn.XLOOKUP(
$C48,'Admin Impact Weight Matrix'!$B$4:$B$253,'Admin Impact Weight Matrix'!AL$4:AL$253
),
'Dev Likert Scale Possibilities'!$D$2:$D$8,'Dev Likert Scale Possibilities'!$E$2:$E$8),0)</f>
        <v>0</v>
      </c>
      <c r="AN48" s="65">
        <f>IF(NOT($C48=0),_xlfn.XLOOKUP(
_xlfn.XLOOKUP(
$C48,'Admin Impact Weight Matrix'!$B$4:$B$253,'Admin Impact Weight Matrix'!AM$4:AM$253
),
'Dev Likert Scale Possibilities'!$D$2:$D$8,'Dev Likert Scale Possibilities'!$E$2:$E$8),0)</f>
        <v>0</v>
      </c>
      <c r="AO48" s="65">
        <f>IF(NOT($C48=0),_xlfn.XLOOKUP(
_xlfn.XLOOKUP(
$C48,'Admin Impact Weight Matrix'!$B$4:$B$253,'Admin Impact Weight Matrix'!AN$4:AN$253
),
'Dev Likert Scale Possibilities'!$D$2:$D$8,'Dev Likert Scale Possibilities'!$E$2:$E$8),0)</f>
        <v>0</v>
      </c>
      <c r="AP48" s="65">
        <f>IF(NOT($C48=0),_xlfn.XLOOKUP(
_xlfn.XLOOKUP(
$C48,'Admin Impact Weight Matrix'!$B$4:$B$253,'Admin Impact Weight Matrix'!AO$4:AO$253
),
'Dev Likert Scale Possibilities'!$D$2:$D$8,'Dev Likert Scale Possibilities'!$E$2:$E$8),0)</f>
        <v>0</v>
      </c>
      <c r="AQ48" s="65">
        <f>IF(NOT($C48=0),_xlfn.XLOOKUP(
_xlfn.XLOOKUP(
$C48,'Admin Impact Weight Matrix'!$B$4:$B$253,'Admin Impact Weight Matrix'!AP$4:AP$253
),
'Dev Likert Scale Possibilities'!$D$2:$D$8,'Dev Likert Scale Possibilities'!$E$2:$E$8),0)</f>
        <v>0</v>
      </c>
    </row>
    <row r="49" spans="1:43" ht="15.6" thickTop="1" thickBot="1" x14ac:dyDescent="0.35">
      <c r="A49" s="24" t="str">
        <f>'User Interface'!A48</f>
        <v>Question_47</v>
      </c>
      <c r="B49" s="24" t="str">
        <f>'User Interface'!B48</f>
        <v>Question 47</v>
      </c>
      <c r="C49" s="24">
        <f>'User Interface'!C48</f>
        <v>0</v>
      </c>
      <c r="D49" s="65">
        <f>IF(NOT($C49=0),_xlfn.XLOOKUP(
_xlfn.XLOOKUP(
$C49,'Admin Impact Weight Matrix'!$B$4:$B$253,'Admin Impact Weight Matrix'!C$4:C$253
),
'Dev Likert Scale Possibilities'!$D$2:$D$8,'Dev Likert Scale Possibilities'!$E$2:$E$8),0)</f>
        <v>0</v>
      </c>
      <c r="E49" s="65">
        <f>IF(NOT($C49=0),_xlfn.XLOOKUP(
_xlfn.XLOOKUP(
$C49,'Admin Impact Weight Matrix'!$B$4:$B$253,'Admin Impact Weight Matrix'!D$4:D$253
),
'Dev Likert Scale Possibilities'!$D$2:$D$8,'Dev Likert Scale Possibilities'!$E$2:$E$8),0)</f>
        <v>0</v>
      </c>
      <c r="F49" s="65">
        <f>IF(NOT($C49=0),_xlfn.XLOOKUP(
_xlfn.XLOOKUP(
$C49,'Admin Impact Weight Matrix'!$B$4:$B$253,'Admin Impact Weight Matrix'!E$4:E$253
),
'Dev Likert Scale Possibilities'!$D$2:$D$8,'Dev Likert Scale Possibilities'!$E$2:$E$8),0)</f>
        <v>0</v>
      </c>
      <c r="G49" s="65">
        <f>IF(NOT($C49=0),_xlfn.XLOOKUP(
_xlfn.XLOOKUP(
$C49,'Admin Impact Weight Matrix'!$B$4:$B$253,'Admin Impact Weight Matrix'!F$4:F$253
),
'Dev Likert Scale Possibilities'!$D$2:$D$8,'Dev Likert Scale Possibilities'!$E$2:$E$8),0)</f>
        <v>0</v>
      </c>
      <c r="H49" s="65">
        <f>IF(NOT($C49=0),_xlfn.XLOOKUP(
_xlfn.XLOOKUP(
$C49,'Admin Impact Weight Matrix'!$B$4:$B$253,'Admin Impact Weight Matrix'!G$4:G$253
),
'Dev Likert Scale Possibilities'!$D$2:$D$8,'Dev Likert Scale Possibilities'!$E$2:$E$8),0)</f>
        <v>0</v>
      </c>
      <c r="I49" s="65">
        <f>IF(NOT($C49=0),_xlfn.XLOOKUP(
_xlfn.XLOOKUP(
$C49,'Admin Impact Weight Matrix'!$B$4:$B$253,'Admin Impact Weight Matrix'!H$4:H$253
),
'Dev Likert Scale Possibilities'!$D$2:$D$8,'Dev Likert Scale Possibilities'!$E$2:$E$8),0)</f>
        <v>0</v>
      </c>
      <c r="J49" s="65">
        <f>IF(NOT($C49=0),_xlfn.XLOOKUP(
_xlfn.XLOOKUP(
$C49,'Admin Impact Weight Matrix'!$B$4:$B$253,'Admin Impact Weight Matrix'!I$4:I$253
),
'Dev Likert Scale Possibilities'!$D$2:$D$8,'Dev Likert Scale Possibilities'!$E$2:$E$8),0)</f>
        <v>0</v>
      </c>
      <c r="K49" s="65">
        <f>IF(NOT($C49=0),_xlfn.XLOOKUP(
_xlfn.XLOOKUP(
$C49,'Admin Impact Weight Matrix'!$B$4:$B$253,'Admin Impact Weight Matrix'!J$4:J$253
),
'Dev Likert Scale Possibilities'!$D$2:$D$8,'Dev Likert Scale Possibilities'!$E$2:$E$8),0)</f>
        <v>0</v>
      </c>
      <c r="L49" s="65">
        <f>IF(NOT($C49=0),_xlfn.XLOOKUP(
_xlfn.XLOOKUP(
$C49,'Admin Impact Weight Matrix'!$B$4:$B$253,'Admin Impact Weight Matrix'!K$4:K$253
),
'Dev Likert Scale Possibilities'!$D$2:$D$8,'Dev Likert Scale Possibilities'!$E$2:$E$8),0)</f>
        <v>0</v>
      </c>
      <c r="M49" s="65">
        <f>IF(NOT($C49=0),_xlfn.XLOOKUP(
_xlfn.XLOOKUP(
$C49,'Admin Impact Weight Matrix'!$B$4:$B$253,'Admin Impact Weight Matrix'!L$4:L$253
),
'Dev Likert Scale Possibilities'!$D$2:$D$8,'Dev Likert Scale Possibilities'!$E$2:$E$8),0)</f>
        <v>0</v>
      </c>
      <c r="N49" s="65">
        <f>IF(NOT($C49=0),_xlfn.XLOOKUP(
_xlfn.XLOOKUP(
$C49,'Admin Impact Weight Matrix'!$B$4:$B$253,'Admin Impact Weight Matrix'!M$4:M$253
),
'Dev Likert Scale Possibilities'!$D$2:$D$8,'Dev Likert Scale Possibilities'!$E$2:$E$8),0)</f>
        <v>0</v>
      </c>
      <c r="O49" s="65">
        <f>IF(NOT($C49=0),_xlfn.XLOOKUP(
_xlfn.XLOOKUP(
$C49,'Admin Impact Weight Matrix'!$B$4:$B$253,'Admin Impact Weight Matrix'!N$4:N$253
),
'Dev Likert Scale Possibilities'!$D$2:$D$8,'Dev Likert Scale Possibilities'!$E$2:$E$8),0)</f>
        <v>0</v>
      </c>
      <c r="P49" s="65">
        <f>IF(NOT($C49=0),_xlfn.XLOOKUP(
_xlfn.XLOOKUP(
$C49,'Admin Impact Weight Matrix'!$B$4:$B$253,'Admin Impact Weight Matrix'!O$4:O$253
),
'Dev Likert Scale Possibilities'!$D$2:$D$8,'Dev Likert Scale Possibilities'!$E$2:$E$8),0)</f>
        <v>0</v>
      </c>
      <c r="Q49" s="65">
        <f>IF(NOT($C49=0),_xlfn.XLOOKUP(
_xlfn.XLOOKUP(
$C49,'Admin Impact Weight Matrix'!$B$4:$B$253,'Admin Impact Weight Matrix'!P$4:P$253
),
'Dev Likert Scale Possibilities'!$D$2:$D$8,'Dev Likert Scale Possibilities'!$E$2:$E$8),0)</f>
        <v>0</v>
      </c>
      <c r="R49" s="65">
        <f>IF(NOT($C49=0),_xlfn.XLOOKUP(
_xlfn.XLOOKUP(
$C49,'Admin Impact Weight Matrix'!$B$4:$B$253,'Admin Impact Weight Matrix'!Q$4:Q$253
),
'Dev Likert Scale Possibilities'!$D$2:$D$8,'Dev Likert Scale Possibilities'!$E$2:$E$8),0)</f>
        <v>0</v>
      </c>
      <c r="S49" s="65">
        <f>IF(NOT($C49=0),_xlfn.XLOOKUP(
_xlfn.XLOOKUP(
$C49,'Admin Impact Weight Matrix'!$B$4:$B$253,'Admin Impact Weight Matrix'!R$4:R$253
),
'Dev Likert Scale Possibilities'!$D$2:$D$8,'Dev Likert Scale Possibilities'!$E$2:$E$8),0)</f>
        <v>0</v>
      </c>
      <c r="T49" s="65">
        <f>IF(NOT($C49=0),_xlfn.XLOOKUP(
_xlfn.XLOOKUP(
$C49,'Admin Impact Weight Matrix'!$B$4:$B$253,'Admin Impact Weight Matrix'!S$4:S$253
),
'Dev Likert Scale Possibilities'!$D$2:$D$8,'Dev Likert Scale Possibilities'!$E$2:$E$8),0)</f>
        <v>0</v>
      </c>
      <c r="U49" s="65">
        <f>IF(NOT($C49=0),_xlfn.XLOOKUP(
_xlfn.XLOOKUP(
$C49,'Admin Impact Weight Matrix'!$B$4:$B$253,'Admin Impact Weight Matrix'!T$4:T$253
),
'Dev Likert Scale Possibilities'!$D$2:$D$8,'Dev Likert Scale Possibilities'!$E$2:$E$8),0)</f>
        <v>0</v>
      </c>
      <c r="V49" s="65">
        <f>IF(NOT($C49=0),_xlfn.XLOOKUP(
_xlfn.XLOOKUP(
$C49,'Admin Impact Weight Matrix'!$B$4:$B$253,'Admin Impact Weight Matrix'!U$4:U$253
),
'Dev Likert Scale Possibilities'!$D$2:$D$8,'Dev Likert Scale Possibilities'!$E$2:$E$8),0)</f>
        <v>0</v>
      </c>
      <c r="W49" s="65">
        <f>IF(NOT($C49=0),_xlfn.XLOOKUP(
_xlfn.XLOOKUP(
$C49,'Admin Impact Weight Matrix'!$B$4:$B$253,'Admin Impact Weight Matrix'!V$4:V$253
),
'Dev Likert Scale Possibilities'!$D$2:$D$8,'Dev Likert Scale Possibilities'!$E$2:$E$8),0)</f>
        <v>0</v>
      </c>
      <c r="X49" s="65">
        <f>IF(NOT($C49=0),_xlfn.XLOOKUP(
_xlfn.XLOOKUP(
$C49,'Admin Impact Weight Matrix'!$B$4:$B$253,'Admin Impact Weight Matrix'!W$4:W$253
),
'Dev Likert Scale Possibilities'!$D$2:$D$8,'Dev Likert Scale Possibilities'!$E$2:$E$8),0)</f>
        <v>0</v>
      </c>
      <c r="Y49" s="65">
        <f>IF(NOT($C49=0),_xlfn.XLOOKUP(
_xlfn.XLOOKUP(
$C49,'Admin Impact Weight Matrix'!$B$4:$B$253,'Admin Impact Weight Matrix'!X$4:X$253
),
'Dev Likert Scale Possibilities'!$D$2:$D$8,'Dev Likert Scale Possibilities'!$E$2:$E$8),0)</f>
        <v>0</v>
      </c>
      <c r="Z49" s="65">
        <f>IF(NOT($C49=0),_xlfn.XLOOKUP(
_xlfn.XLOOKUP(
$C49,'Admin Impact Weight Matrix'!$B$4:$B$253,'Admin Impact Weight Matrix'!Y$4:Y$253
),
'Dev Likert Scale Possibilities'!$D$2:$D$8,'Dev Likert Scale Possibilities'!$E$2:$E$8),0)</f>
        <v>0</v>
      </c>
      <c r="AA49" s="65">
        <f>IF(NOT($C49=0),_xlfn.XLOOKUP(
_xlfn.XLOOKUP(
$C49,'Admin Impact Weight Matrix'!$B$4:$B$253,'Admin Impact Weight Matrix'!Z$4:Z$253
),
'Dev Likert Scale Possibilities'!$D$2:$D$8,'Dev Likert Scale Possibilities'!$E$2:$E$8),0)</f>
        <v>0</v>
      </c>
      <c r="AB49" s="65">
        <f>IF(NOT($C49=0),_xlfn.XLOOKUP(
_xlfn.XLOOKUP(
$C49,'Admin Impact Weight Matrix'!$B$4:$B$253,'Admin Impact Weight Matrix'!AA$4:AA$253
),
'Dev Likert Scale Possibilities'!$D$2:$D$8,'Dev Likert Scale Possibilities'!$E$2:$E$8),0)</f>
        <v>0</v>
      </c>
      <c r="AC49" s="65">
        <f>IF(NOT($C49=0),_xlfn.XLOOKUP(
_xlfn.XLOOKUP(
$C49,'Admin Impact Weight Matrix'!$B$4:$B$253,'Admin Impact Weight Matrix'!AB$4:AB$253
),
'Dev Likert Scale Possibilities'!$D$2:$D$8,'Dev Likert Scale Possibilities'!$E$2:$E$8),0)</f>
        <v>0</v>
      </c>
      <c r="AD49" s="65">
        <f>IF(NOT($C49=0),_xlfn.XLOOKUP(
_xlfn.XLOOKUP(
$C49,'Admin Impact Weight Matrix'!$B$4:$B$253,'Admin Impact Weight Matrix'!AC$4:AC$253
),
'Dev Likert Scale Possibilities'!$D$2:$D$8,'Dev Likert Scale Possibilities'!$E$2:$E$8),0)</f>
        <v>0</v>
      </c>
      <c r="AE49" s="65">
        <f>IF(NOT($C49=0),_xlfn.XLOOKUP(
_xlfn.XLOOKUP(
$C49,'Admin Impact Weight Matrix'!$B$4:$B$253,'Admin Impact Weight Matrix'!AD$4:AD$253
),
'Dev Likert Scale Possibilities'!$D$2:$D$8,'Dev Likert Scale Possibilities'!$E$2:$E$8),0)</f>
        <v>0</v>
      </c>
      <c r="AF49" s="65">
        <f>IF(NOT($C49=0),_xlfn.XLOOKUP(
_xlfn.XLOOKUP(
$C49,'Admin Impact Weight Matrix'!$B$4:$B$253,'Admin Impact Weight Matrix'!AE$4:AE$253
),
'Dev Likert Scale Possibilities'!$D$2:$D$8,'Dev Likert Scale Possibilities'!$E$2:$E$8),0)</f>
        <v>0</v>
      </c>
      <c r="AG49" s="65">
        <f>IF(NOT($C49=0),_xlfn.XLOOKUP(
_xlfn.XLOOKUP(
$C49,'Admin Impact Weight Matrix'!$B$4:$B$253,'Admin Impact Weight Matrix'!AF$4:AF$253
),
'Dev Likert Scale Possibilities'!$D$2:$D$8,'Dev Likert Scale Possibilities'!$E$2:$E$8),0)</f>
        <v>0</v>
      </c>
      <c r="AH49" s="65">
        <f>IF(NOT($C49=0),_xlfn.XLOOKUP(
_xlfn.XLOOKUP(
$C49,'Admin Impact Weight Matrix'!$B$4:$B$253,'Admin Impact Weight Matrix'!AG$4:AG$253
),
'Dev Likert Scale Possibilities'!$D$2:$D$8,'Dev Likert Scale Possibilities'!$E$2:$E$8),0)</f>
        <v>0</v>
      </c>
      <c r="AI49" s="65">
        <f>IF(NOT($C49=0),_xlfn.XLOOKUP(
_xlfn.XLOOKUP(
$C49,'Admin Impact Weight Matrix'!$B$4:$B$253,'Admin Impact Weight Matrix'!AH$4:AH$253
),
'Dev Likert Scale Possibilities'!$D$2:$D$8,'Dev Likert Scale Possibilities'!$E$2:$E$8),0)</f>
        <v>0</v>
      </c>
      <c r="AJ49" s="65">
        <f>IF(NOT($C49=0),_xlfn.XLOOKUP(
_xlfn.XLOOKUP(
$C49,'Admin Impact Weight Matrix'!$B$4:$B$253,'Admin Impact Weight Matrix'!AI$4:AI$253
),
'Dev Likert Scale Possibilities'!$D$2:$D$8,'Dev Likert Scale Possibilities'!$E$2:$E$8),0)</f>
        <v>0</v>
      </c>
      <c r="AK49" s="65">
        <f>IF(NOT($C49=0),_xlfn.XLOOKUP(
_xlfn.XLOOKUP(
$C49,'Admin Impact Weight Matrix'!$B$4:$B$253,'Admin Impact Weight Matrix'!AJ$4:AJ$253
),
'Dev Likert Scale Possibilities'!$D$2:$D$8,'Dev Likert Scale Possibilities'!$E$2:$E$8),0)</f>
        <v>0</v>
      </c>
      <c r="AL49" s="65">
        <f>IF(NOT($C49=0),_xlfn.XLOOKUP(
_xlfn.XLOOKUP(
$C49,'Admin Impact Weight Matrix'!$B$4:$B$253,'Admin Impact Weight Matrix'!AK$4:AK$253
),
'Dev Likert Scale Possibilities'!$D$2:$D$8,'Dev Likert Scale Possibilities'!$E$2:$E$8),0)</f>
        <v>0</v>
      </c>
      <c r="AM49" s="65">
        <f>IF(NOT($C49=0),_xlfn.XLOOKUP(
_xlfn.XLOOKUP(
$C49,'Admin Impact Weight Matrix'!$B$4:$B$253,'Admin Impact Weight Matrix'!AL$4:AL$253
),
'Dev Likert Scale Possibilities'!$D$2:$D$8,'Dev Likert Scale Possibilities'!$E$2:$E$8),0)</f>
        <v>0</v>
      </c>
      <c r="AN49" s="65">
        <f>IF(NOT($C49=0),_xlfn.XLOOKUP(
_xlfn.XLOOKUP(
$C49,'Admin Impact Weight Matrix'!$B$4:$B$253,'Admin Impact Weight Matrix'!AM$4:AM$253
),
'Dev Likert Scale Possibilities'!$D$2:$D$8,'Dev Likert Scale Possibilities'!$E$2:$E$8),0)</f>
        <v>0</v>
      </c>
      <c r="AO49" s="65">
        <f>IF(NOT($C49=0),_xlfn.XLOOKUP(
_xlfn.XLOOKUP(
$C49,'Admin Impact Weight Matrix'!$B$4:$B$253,'Admin Impact Weight Matrix'!AN$4:AN$253
),
'Dev Likert Scale Possibilities'!$D$2:$D$8,'Dev Likert Scale Possibilities'!$E$2:$E$8),0)</f>
        <v>0</v>
      </c>
      <c r="AP49" s="65">
        <f>IF(NOT($C49=0),_xlfn.XLOOKUP(
_xlfn.XLOOKUP(
$C49,'Admin Impact Weight Matrix'!$B$4:$B$253,'Admin Impact Weight Matrix'!AO$4:AO$253
),
'Dev Likert Scale Possibilities'!$D$2:$D$8,'Dev Likert Scale Possibilities'!$E$2:$E$8),0)</f>
        <v>0</v>
      </c>
      <c r="AQ49" s="65">
        <f>IF(NOT($C49=0),_xlfn.XLOOKUP(
_xlfn.XLOOKUP(
$C49,'Admin Impact Weight Matrix'!$B$4:$B$253,'Admin Impact Weight Matrix'!AP$4:AP$253
),
'Dev Likert Scale Possibilities'!$D$2:$D$8,'Dev Likert Scale Possibilities'!$E$2:$E$8),0)</f>
        <v>0</v>
      </c>
    </row>
    <row r="50" spans="1:43" ht="15.6" thickTop="1" thickBot="1" x14ac:dyDescent="0.35">
      <c r="A50" s="24" t="str">
        <f>'User Interface'!A49</f>
        <v>Question_48</v>
      </c>
      <c r="B50" s="24" t="str">
        <f>'User Interface'!B49</f>
        <v>Question 48</v>
      </c>
      <c r="C50" s="24">
        <f>'User Interface'!C49</f>
        <v>0</v>
      </c>
      <c r="D50" s="65">
        <f>IF(NOT($C50=0),_xlfn.XLOOKUP(
_xlfn.XLOOKUP(
$C50,'Admin Impact Weight Matrix'!$B$4:$B$253,'Admin Impact Weight Matrix'!C$4:C$253
),
'Dev Likert Scale Possibilities'!$D$2:$D$8,'Dev Likert Scale Possibilities'!$E$2:$E$8),0)</f>
        <v>0</v>
      </c>
      <c r="E50" s="65">
        <f>IF(NOT($C50=0),_xlfn.XLOOKUP(
_xlfn.XLOOKUP(
$C50,'Admin Impact Weight Matrix'!$B$4:$B$253,'Admin Impact Weight Matrix'!D$4:D$253
),
'Dev Likert Scale Possibilities'!$D$2:$D$8,'Dev Likert Scale Possibilities'!$E$2:$E$8),0)</f>
        <v>0</v>
      </c>
      <c r="F50" s="65">
        <f>IF(NOT($C50=0),_xlfn.XLOOKUP(
_xlfn.XLOOKUP(
$C50,'Admin Impact Weight Matrix'!$B$4:$B$253,'Admin Impact Weight Matrix'!E$4:E$253
),
'Dev Likert Scale Possibilities'!$D$2:$D$8,'Dev Likert Scale Possibilities'!$E$2:$E$8),0)</f>
        <v>0</v>
      </c>
      <c r="G50" s="65">
        <f>IF(NOT($C50=0),_xlfn.XLOOKUP(
_xlfn.XLOOKUP(
$C50,'Admin Impact Weight Matrix'!$B$4:$B$253,'Admin Impact Weight Matrix'!F$4:F$253
),
'Dev Likert Scale Possibilities'!$D$2:$D$8,'Dev Likert Scale Possibilities'!$E$2:$E$8),0)</f>
        <v>0</v>
      </c>
      <c r="H50" s="65">
        <f>IF(NOT($C50=0),_xlfn.XLOOKUP(
_xlfn.XLOOKUP(
$C50,'Admin Impact Weight Matrix'!$B$4:$B$253,'Admin Impact Weight Matrix'!G$4:G$253
),
'Dev Likert Scale Possibilities'!$D$2:$D$8,'Dev Likert Scale Possibilities'!$E$2:$E$8),0)</f>
        <v>0</v>
      </c>
      <c r="I50" s="65">
        <f>IF(NOT($C50=0),_xlfn.XLOOKUP(
_xlfn.XLOOKUP(
$C50,'Admin Impact Weight Matrix'!$B$4:$B$253,'Admin Impact Weight Matrix'!H$4:H$253
),
'Dev Likert Scale Possibilities'!$D$2:$D$8,'Dev Likert Scale Possibilities'!$E$2:$E$8),0)</f>
        <v>0</v>
      </c>
      <c r="J50" s="65">
        <f>IF(NOT($C50=0),_xlfn.XLOOKUP(
_xlfn.XLOOKUP(
$C50,'Admin Impact Weight Matrix'!$B$4:$B$253,'Admin Impact Weight Matrix'!I$4:I$253
),
'Dev Likert Scale Possibilities'!$D$2:$D$8,'Dev Likert Scale Possibilities'!$E$2:$E$8),0)</f>
        <v>0</v>
      </c>
      <c r="K50" s="65">
        <f>IF(NOT($C50=0),_xlfn.XLOOKUP(
_xlfn.XLOOKUP(
$C50,'Admin Impact Weight Matrix'!$B$4:$B$253,'Admin Impact Weight Matrix'!J$4:J$253
),
'Dev Likert Scale Possibilities'!$D$2:$D$8,'Dev Likert Scale Possibilities'!$E$2:$E$8),0)</f>
        <v>0</v>
      </c>
      <c r="L50" s="65">
        <f>IF(NOT($C50=0),_xlfn.XLOOKUP(
_xlfn.XLOOKUP(
$C50,'Admin Impact Weight Matrix'!$B$4:$B$253,'Admin Impact Weight Matrix'!K$4:K$253
),
'Dev Likert Scale Possibilities'!$D$2:$D$8,'Dev Likert Scale Possibilities'!$E$2:$E$8),0)</f>
        <v>0</v>
      </c>
      <c r="M50" s="65">
        <f>IF(NOT($C50=0),_xlfn.XLOOKUP(
_xlfn.XLOOKUP(
$C50,'Admin Impact Weight Matrix'!$B$4:$B$253,'Admin Impact Weight Matrix'!L$4:L$253
),
'Dev Likert Scale Possibilities'!$D$2:$D$8,'Dev Likert Scale Possibilities'!$E$2:$E$8),0)</f>
        <v>0</v>
      </c>
      <c r="N50" s="65">
        <f>IF(NOT($C50=0),_xlfn.XLOOKUP(
_xlfn.XLOOKUP(
$C50,'Admin Impact Weight Matrix'!$B$4:$B$253,'Admin Impact Weight Matrix'!M$4:M$253
),
'Dev Likert Scale Possibilities'!$D$2:$D$8,'Dev Likert Scale Possibilities'!$E$2:$E$8),0)</f>
        <v>0</v>
      </c>
      <c r="O50" s="65">
        <f>IF(NOT($C50=0),_xlfn.XLOOKUP(
_xlfn.XLOOKUP(
$C50,'Admin Impact Weight Matrix'!$B$4:$B$253,'Admin Impact Weight Matrix'!N$4:N$253
),
'Dev Likert Scale Possibilities'!$D$2:$D$8,'Dev Likert Scale Possibilities'!$E$2:$E$8),0)</f>
        <v>0</v>
      </c>
      <c r="P50" s="65">
        <f>IF(NOT($C50=0),_xlfn.XLOOKUP(
_xlfn.XLOOKUP(
$C50,'Admin Impact Weight Matrix'!$B$4:$B$253,'Admin Impact Weight Matrix'!O$4:O$253
),
'Dev Likert Scale Possibilities'!$D$2:$D$8,'Dev Likert Scale Possibilities'!$E$2:$E$8),0)</f>
        <v>0</v>
      </c>
      <c r="Q50" s="65">
        <f>IF(NOT($C50=0),_xlfn.XLOOKUP(
_xlfn.XLOOKUP(
$C50,'Admin Impact Weight Matrix'!$B$4:$B$253,'Admin Impact Weight Matrix'!P$4:P$253
),
'Dev Likert Scale Possibilities'!$D$2:$D$8,'Dev Likert Scale Possibilities'!$E$2:$E$8),0)</f>
        <v>0</v>
      </c>
      <c r="R50" s="65">
        <f>IF(NOT($C50=0),_xlfn.XLOOKUP(
_xlfn.XLOOKUP(
$C50,'Admin Impact Weight Matrix'!$B$4:$B$253,'Admin Impact Weight Matrix'!Q$4:Q$253
),
'Dev Likert Scale Possibilities'!$D$2:$D$8,'Dev Likert Scale Possibilities'!$E$2:$E$8),0)</f>
        <v>0</v>
      </c>
      <c r="S50" s="65">
        <f>IF(NOT($C50=0),_xlfn.XLOOKUP(
_xlfn.XLOOKUP(
$C50,'Admin Impact Weight Matrix'!$B$4:$B$253,'Admin Impact Weight Matrix'!R$4:R$253
),
'Dev Likert Scale Possibilities'!$D$2:$D$8,'Dev Likert Scale Possibilities'!$E$2:$E$8),0)</f>
        <v>0</v>
      </c>
      <c r="T50" s="65">
        <f>IF(NOT($C50=0),_xlfn.XLOOKUP(
_xlfn.XLOOKUP(
$C50,'Admin Impact Weight Matrix'!$B$4:$B$253,'Admin Impact Weight Matrix'!S$4:S$253
),
'Dev Likert Scale Possibilities'!$D$2:$D$8,'Dev Likert Scale Possibilities'!$E$2:$E$8),0)</f>
        <v>0</v>
      </c>
      <c r="U50" s="65">
        <f>IF(NOT($C50=0),_xlfn.XLOOKUP(
_xlfn.XLOOKUP(
$C50,'Admin Impact Weight Matrix'!$B$4:$B$253,'Admin Impact Weight Matrix'!T$4:T$253
),
'Dev Likert Scale Possibilities'!$D$2:$D$8,'Dev Likert Scale Possibilities'!$E$2:$E$8),0)</f>
        <v>0</v>
      </c>
      <c r="V50" s="65">
        <f>IF(NOT($C50=0),_xlfn.XLOOKUP(
_xlfn.XLOOKUP(
$C50,'Admin Impact Weight Matrix'!$B$4:$B$253,'Admin Impact Weight Matrix'!U$4:U$253
),
'Dev Likert Scale Possibilities'!$D$2:$D$8,'Dev Likert Scale Possibilities'!$E$2:$E$8),0)</f>
        <v>0</v>
      </c>
      <c r="W50" s="65">
        <f>IF(NOT($C50=0),_xlfn.XLOOKUP(
_xlfn.XLOOKUP(
$C50,'Admin Impact Weight Matrix'!$B$4:$B$253,'Admin Impact Weight Matrix'!V$4:V$253
),
'Dev Likert Scale Possibilities'!$D$2:$D$8,'Dev Likert Scale Possibilities'!$E$2:$E$8),0)</f>
        <v>0</v>
      </c>
      <c r="X50" s="65">
        <f>IF(NOT($C50=0),_xlfn.XLOOKUP(
_xlfn.XLOOKUP(
$C50,'Admin Impact Weight Matrix'!$B$4:$B$253,'Admin Impact Weight Matrix'!W$4:W$253
),
'Dev Likert Scale Possibilities'!$D$2:$D$8,'Dev Likert Scale Possibilities'!$E$2:$E$8),0)</f>
        <v>0</v>
      </c>
      <c r="Y50" s="65">
        <f>IF(NOT($C50=0),_xlfn.XLOOKUP(
_xlfn.XLOOKUP(
$C50,'Admin Impact Weight Matrix'!$B$4:$B$253,'Admin Impact Weight Matrix'!X$4:X$253
),
'Dev Likert Scale Possibilities'!$D$2:$D$8,'Dev Likert Scale Possibilities'!$E$2:$E$8),0)</f>
        <v>0</v>
      </c>
      <c r="Z50" s="65">
        <f>IF(NOT($C50=0),_xlfn.XLOOKUP(
_xlfn.XLOOKUP(
$C50,'Admin Impact Weight Matrix'!$B$4:$B$253,'Admin Impact Weight Matrix'!Y$4:Y$253
),
'Dev Likert Scale Possibilities'!$D$2:$D$8,'Dev Likert Scale Possibilities'!$E$2:$E$8),0)</f>
        <v>0</v>
      </c>
      <c r="AA50" s="65">
        <f>IF(NOT($C50=0),_xlfn.XLOOKUP(
_xlfn.XLOOKUP(
$C50,'Admin Impact Weight Matrix'!$B$4:$B$253,'Admin Impact Weight Matrix'!Z$4:Z$253
),
'Dev Likert Scale Possibilities'!$D$2:$D$8,'Dev Likert Scale Possibilities'!$E$2:$E$8),0)</f>
        <v>0</v>
      </c>
      <c r="AB50" s="65">
        <f>IF(NOT($C50=0),_xlfn.XLOOKUP(
_xlfn.XLOOKUP(
$C50,'Admin Impact Weight Matrix'!$B$4:$B$253,'Admin Impact Weight Matrix'!AA$4:AA$253
),
'Dev Likert Scale Possibilities'!$D$2:$D$8,'Dev Likert Scale Possibilities'!$E$2:$E$8),0)</f>
        <v>0</v>
      </c>
      <c r="AC50" s="65">
        <f>IF(NOT($C50=0),_xlfn.XLOOKUP(
_xlfn.XLOOKUP(
$C50,'Admin Impact Weight Matrix'!$B$4:$B$253,'Admin Impact Weight Matrix'!AB$4:AB$253
),
'Dev Likert Scale Possibilities'!$D$2:$D$8,'Dev Likert Scale Possibilities'!$E$2:$E$8),0)</f>
        <v>0</v>
      </c>
      <c r="AD50" s="65">
        <f>IF(NOT($C50=0),_xlfn.XLOOKUP(
_xlfn.XLOOKUP(
$C50,'Admin Impact Weight Matrix'!$B$4:$B$253,'Admin Impact Weight Matrix'!AC$4:AC$253
),
'Dev Likert Scale Possibilities'!$D$2:$D$8,'Dev Likert Scale Possibilities'!$E$2:$E$8),0)</f>
        <v>0</v>
      </c>
      <c r="AE50" s="65">
        <f>IF(NOT($C50=0),_xlfn.XLOOKUP(
_xlfn.XLOOKUP(
$C50,'Admin Impact Weight Matrix'!$B$4:$B$253,'Admin Impact Weight Matrix'!AD$4:AD$253
),
'Dev Likert Scale Possibilities'!$D$2:$D$8,'Dev Likert Scale Possibilities'!$E$2:$E$8),0)</f>
        <v>0</v>
      </c>
      <c r="AF50" s="65">
        <f>IF(NOT($C50=0),_xlfn.XLOOKUP(
_xlfn.XLOOKUP(
$C50,'Admin Impact Weight Matrix'!$B$4:$B$253,'Admin Impact Weight Matrix'!AE$4:AE$253
),
'Dev Likert Scale Possibilities'!$D$2:$D$8,'Dev Likert Scale Possibilities'!$E$2:$E$8),0)</f>
        <v>0</v>
      </c>
      <c r="AG50" s="65">
        <f>IF(NOT($C50=0),_xlfn.XLOOKUP(
_xlfn.XLOOKUP(
$C50,'Admin Impact Weight Matrix'!$B$4:$B$253,'Admin Impact Weight Matrix'!AF$4:AF$253
),
'Dev Likert Scale Possibilities'!$D$2:$D$8,'Dev Likert Scale Possibilities'!$E$2:$E$8),0)</f>
        <v>0</v>
      </c>
      <c r="AH50" s="65">
        <f>IF(NOT($C50=0),_xlfn.XLOOKUP(
_xlfn.XLOOKUP(
$C50,'Admin Impact Weight Matrix'!$B$4:$B$253,'Admin Impact Weight Matrix'!AG$4:AG$253
),
'Dev Likert Scale Possibilities'!$D$2:$D$8,'Dev Likert Scale Possibilities'!$E$2:$E$8),0)</f>
        <v>0</v>
      </c>
      <c r="AI50" s="65">
        <f>IF(NOT($C50=0),_xlfn.XLOOKUP(
_xlfn.XLOOKUP(
$C50,'Admin Impact Weight Matrix'!$B$4:$B$253,'Admin Impact Weight Matrix'!AH$4:AH$253
),
'Dev Likert Scale Possibilities'!$D$2:$D$8,'Dev Likert Scale Possibilities'!$E$2:$E$8),0)</f>
        <v>0</v>
      </c>
      <c r="AJ50" s="65">
        <f>IF(NOT($C50=0),_xlfn.XLOOKUP(
_xlfn.XLOOKUP(
$C50,'Admin Impact Weight Matrix'!$B$4:$B$253,'Admin Impact Weight Matrix'!AI$4:AI$253
),
'Dev Likert Scale Possibilities'!$D$2:$D$8,'Dev Likert Scale Possibilities'!$E$2:$E$8),0)</f>
        <v>0</v>
      </c>
      <c r="AK50" s="65">
        <f>IF(NOT($C50=0),_xlfn.XLOOKUP(
_xlfn.XLOOKUP(
$C50,'Admin Impact Weight Matrix'!$B$4:$B$253,'Admin Impact Weight Matrix'!AJ$4:AJ$253
),
'Dev Likert Scale Possibilities'!$D$2:$D$8,'Dev Likert Scale Possibilities'!$E$2:$E$8),0)</f>
        <v>0</v>
      </c>
      <c r="AL50" s="65">
        <f>IF(NOT($C50=0),_xlfn.XLOOKUP(
_xlfn.XLOOKUP(
$C50,'Admin Impact Weight Matrix'!$B$4:$B$253,'Admin Impact Weight Matrix'!AK$4:AK$253
),
'Dev Likert Scale Possibilities'!$D$2:$D$8,'Dev Likert Scale Possibilities'!$E$2:$E$8),0)</f>
        <v>0</v>
      </c>
      <c r="AM50" s="65">
        <f>IF(NOT($C50=0),_xlfn.XLOOKUP(
_xlfn.XLOOKUP(
$C50,'Admin Impact Weight Matrix'!$B$4:$B$253,'Admin Impact Weight Matrix'!AL$4:AL$253
),
'Dev Likert Scale Possibilities'!$D$2:$D$8,'Dev Likert Scale Possibilities'!$E$2:$E$8),0)</f>
        <v>0</v>
      </c>
      <c r="AN50" s="65">
        <f>IF(NOT($C50=0),_xlfn.XLOOKUP(
_xlfn.XLOOKUP(
$C50,'Admin Impact Weight Matrix'!$B$4:$B$253,'Admin Impact Weight Matrix'!AM$4:AM$253
),
'Dev Likert Scale Possibilities'!$D$2:$D$8,'Dev Likert Scale Possibilities'!$E$2:$E$8),0)</f>
        <v>0</v>
      </c>
      <c r="AO50" s="65">
        <f>IF(NOT($C50=0),_xlfn.XLOOKUP(
_xlfn.XLOOKUP(
$C50,'Admin Impact Weight Matrix'!$B$4:$B$253,'Admin Impact Weight Matrix'!AN$4:AN$253
),
'Dev Likert Scale Possibilities'!$D$2:$D$8,'Dev Likert Scale Possibilities'!$E$2:$E$8),0)</f>
        <v>0</v>
      </c>
      <c r="AP50" s="65">
        <f>IF(NOT($C50=0),_xlfn.XLOOKUP(
_xlfn.XLOOKUP(
$C50,'Admin Impact Weight Matrix'!$B$4:$B$253,'Admin Impact Weight Matrix'!AO$4:AO$253
),
'Dev Likert Scale Possibilities'!$D$2:$D$8,'Dev Likert Scale Possibilities'!$E$2:$E$8),0)</f>
        <v>0</v>
      </c>
      <c r="AQ50" s="65">
        <f>IF(NOT($C50=0),_xlfn.XLOOKUP(
_xlfn.XLOOKUP(
$C50,'Admin Impact Weight Matrix'!$B$4:$B$253,'Admin Impact Weight Matrix'!AP$4:AP$253
),
'Dev Likert Scale Possibilities'!$D$2:$D$8,'Dev Likert Scale Possibilities'!$E$2:$E$8),0)</f>
        <v>0</v>
      </c>
    </row>
    <row r="51" spans="1:43" ht="15.6" thickTop="1" thickBot="1" x14ac:dyDescent="0.35">
      <c r="A51" s="24" t="str">
        <f>'User Interface'!A50</f>
        <v>Question_49</v>
      </c>
      <c r="B51" s="24" t="str">
        <f>'User Interface'!B50</f>
        <v>Question 49</v>
      </c>
      <c r="C51" s="24">
        <f>'User Interface'!C50</f>
        <v>0</v>
      </c>
      <c r="D51" s="65">
        <f>IF(NOT($C51=0),_xlfn.XLOOKUP(
_xlfn.XLOOKUP(
$C51,'Admin Impact Weight Matrix'!$B$4:$B$253,'Admin Impact Weight Matrix'!C$4:C$253
),
'Dev Likert Scale Possibilities'!$D$2:$D$8,'Dev Likert Scale Possibilities'!$E$2:$E$8),0)</f>
        <v>0</v>
      </c>
      <c r="E51" s="65">
        <f>IF(NOT($C51=0),_xlfn.XLOOKUP(
_xlfn.XLOOKUP(
$C51,'Admin Impact Weight Matrix'!$B$4:$B$253,'Admin Impact Weight Matrix'!D$4:D$253
),
'Dev Likert Scale Possibilities'!$D$2:$D$8,'Dev Likert Scale Possibilities'!$E$2:$E$8),0)</f>
        <v>0</v>
      </c>
      <c r="F51" s="65">
        <f>IF(NOT($C51=0),_xlfn.XLOOKUP(
_xlfn.XLOOKUP(
$C51,'Admin Impact Weight Matrix'!$B$4:$B$253,'Admin Impact Weight Matrix'!E$4:E$253
),
'Dev Likert Scale Possibilities'!$D$2:$D$8,'Dev Likert Scale Possibilities'!$E$2:$E$8),0)</f>
        <v>0</v>
      </c>
      <c r="G51" s="65">
        <f>IF(NOT($C51=0),_xlfn.XLOOKUP(
_xlfn.XLOOKUP(
$C51,'Admin Impact Weight Matrix'!$B$4:$B$253,'Admin Impact Weight Matrix'!F$4:F$253
),
'Dev Likert Scale Possibilities'!$D$2:$D$8,'Dev Likert Scale Possibilities'!$E$2:$E$8),0)</f>
        <v>0</v>
      </c>
      <c r="H51" s="65">
        <f>IF(NOT($C51=0),_xlfn.XLOOKUP(
_xlfn.XLOOKUP(
$C51,'Admin Impact Weight Matrix'!$B$4:$B$253,'Admin Impact Weight Matrix'!G$4:G$253
),
'Dev Likert Scale Possibilities'!$D$2:$D$8,'Dev Likert Scale Possibilities'!$E$2:$E$8),0)</f>
        <v>0</v>
      </c>
      <c r="I51" s="65">
        <f>IF(NOT($C51=0),_xlfn.XLOOKUP(
_xlfn.XLOOKUP(
$C51,'Admin Impact Weight Matrix'!$B$4:$B$253,'Admin Impact Weight Matrix'!H$4:H$253
),
'Dev Likert Scale Possibilities'!$D$2:$D$8,'Dev Likert Scale Possibilities'!$E$2:$E$8),0)</f>
        <v>0</v>
      </c>
      <c r="J51" s="65">
        <f>IF(NOT($C51=0),_xlfn.XLOOKUP(
_xlfn.XLOOKUP(
$C51,'Admin Impact Weight Matrix'!$B$4:$B$253,'Admin Impact Weight Matrix'!I$4:I$253
),
'Dev Likert Scale Possibilities'!$D$2:$D$8,'Dev Likert Scale Possibilities'!$E$2:$E$8),0)</f>
        <v>0</v>
      </c>
      <c r="K51" s="65">
        <f>IF(NOT($C51=0),_xlfn.XLOOKUP(
_xlfn.XLOOKUP(
$C51,'Admin Impact Weight Matrix'!$B$4:$B$253,'Admin Impact Weight Matrix'!J$4:J$253
),
'Dev Likert Scale Possibilities'!$D$2:$D$8,'Dev Likert Scale Possibilities'!$E$2:$E$8),0)</f>
        <v>0</v>
      </c>
      <c r="L51" s="65">
        <f>IF(NOT($C51=0),_xlfn.XLOOKUP(
_xlfn.XLOOKUP(
$C51,'Admin Impact Weight Matrix'!$B$4:$B$253,'Admin Impact Weight Matrix'!K$4:K$253
),
'Dev Likert Scale Possibilities'!$D$2:$D$8,'Dev Likert Scale Possibilities'!$E$2:$E$8),0)</f>
        <v>0</v>
      </c>
      <c r="M51" s="65">
        <f>IF(NOT($C51=0),_xlfn.XLOOKUP(
_xlfn.XLOOKUP(
$C51,'Admin Impact Weight Matrix'!$B$4:$B$253,'Admin Impact Weight Matrix'!L$4:L$253
),
'Dev Likert Scale Possibilities'!$D$2:$D$8,'Dev Likert Scale Possibilities'!$E$2:$E$8),0)</f>
        <v>0</v>
      </c>
      <c r="N51" s="65">
        <f>IF(NOT($C51=0),_xlfn.XLOOKUP(
_xlfn.XLOOKUP(
$C51,'Admin Impact Weight Matrix'!$B$4:$B$253,'Admin Impact Weight Matrix'!M$4:M$253
),
'Dev Likert Scale Possibilities'!$D$2:$D$8,'Dev Likert Scale Possibilities'!$E$2:$E$8),0)</f>
        <v>0</v>
      </c>
      <c r="O51" s="65">
        <f>IF(NOT($C51=0),_xlfn.XLOOKUP(
_xlfn.XLOOKUP(
$C51,'Admin Impact Weight Matrix'!$B$4:$B$253,'Admin Impact Weight Matrix'!N$4:N$253
),
'Dev Likert Scale Possibilities'!$D$2:$D$8,'Dev Likert Scale Possibilities'!$E$2:$E$8),0)</f>
        <v>0</v>
      </c>
      <c r="P51" s="65">
        <f>IF(NOT($C51=0),_xlfn.XLOOKUP(
_xlfn.XLOOKUP(
$C51,'Admin Impact Weight Matrix'!$B$4:$B$253,'Admin Impact Weight Matrix'!O$4:O$253
),
'Dev Likert Scale Possibilities'!$D$2:$D$8,'Dev Likert Scale Possibilities'!$E$2:$E$8),0)</f>
        <v>0</v>
      </c>
      <c r="Q51" s="65">
        <f>IF(NOT($C51=0),_xlfn.XLOOKUP(
_xlfn.XLOOKUP(
$C51,'Admin Impact Weight Matrix'!$B$4:$B$253,'Admin Impact Weight Matrix'!P$4:P$253
),
'Dev Likert Scale Possibilities'!$D$2:$D$8,'Dev Likert Scale Possibilities'!$E$2:$E$8),0)</f>
        <v>0</v>
      </c>
      <c r="R51" s="65">
        <f>IF(NOT($C51=0),_xlfn.XLOOKUP(
_xlfn.XLOOKUP(
$C51,'Admin Impact Weight Matrix'!$B$4:$B$253,'Admin Impact Weight Matrix'!Q$4:Q$253
),
'Dev Likert Scale Possibilities'!$D$2:$D$8,'Dev Likert Scale Possibilities'!$E$2:$E$8),0)</f>
        <v>0</v>
      </c>
      <c r="S51" s="65">
        <f>IF(NOT($C51=0),_xlfn.XLOOKUP(
_xlfn.XLOOKUP(
$C51,'Admin Impact Weight Matrix'!$B$4:$B$253,'Admin Impact Weight Matrix'!R$4:R$253
),
'Dev Likert Scale Possibilities'!$D$2:$D$8,'Dev Likert Scale Possibilities'!$E$2:$E$8),0)</f>
        <v>0</v>
      </c>
      <c r="T51" s="65">
        <f>IF(NOT($C51=0),_xlfn.XLOOKUP(
_xlfn.XLOOKUP(
$C51,'Admin Impact Weight Matrix'!$B$4:$B$253,'Admin Impact Weight Matrix'!S$4:S$253
),
'Dev Likert Scale Possibilities'!$D$2:$D$8,'Dev Likert Scale Possibilities'!$E$2:$E$8),0)</f>
        <v>0</v>
      </c>
      <c r="U51" s="65">
        <f>IF(NOT($C51=0),_xlfn.XLOOKUP(
_xlfn.XLOOKUP(
$C51,'Admin Impact Weight Matrix'!$B$4:$B$253,'Admin Impact Weight Matrix'!T$4:T$253
),
'Dev Likert Scale Possibilities'!$D$2:$D$8,'Dev Likert Scale Possibilities'!$E$2:$E$8),0)</f>
        <v>0</v>
      </c>
      <c r="V51" s="65">
        <f>IF(NOT($C51=0),_xlfn.XLOOKUP(
_xlfn.XLOOKUP(
$C51,'Admin Impact Weight Matrix'!$B$4:$B$253,'Admin Impact Weight Matrix'!U$4:U$253
),
'Dev Likert Scale Possibilities'!$D$2:$D$8,'Dev Likert Scale Possibilities'!$E$2:$E$8),0)</f>
        <v>0</v>
      </c>
      <c r="W51" s="65">
        <f>IF(NOT($C51=0),_xlfn.XLOOKUP(
_xlfn.XLOOKUP(
$C51,'Admin Impact Weight Matrix'!$B$4:$B$253,'Admin Impact Weight Matrix'!V$4:V$253
),
'Dev Likert Scale Possibilities'!$D$2:$D$8,'Dev Likert Scale Possibilities'!$E$2:$E$8),0)</f>
        <v>0</v>
      </c>
      <c r="X51" s="65">
        <f>IF(NOT($C51=0),_xlfn.XLOOKUP(
_xlfn.XLOOKUP(
$C51,'Admin Impact Weight Matrix'!$B$4:$B$253,'Admin Impact Weight Matrix'!W$4:W$253
),
'Dev Likert Scale Possibilities'!$D$2:$D$8,'Dev Likert Scale Possibilities'!$E$2:$E$8),0)</f>
        <v>0</v>
      </c>
      <c r="Y51" s="65">
        <f>IF(NOT($C51=0),_xlfn.XLOOKUP(
_xlfn.XLOOKUP(
$C51,'Admin Impact Weight Matrix'!$B$4:$B$253,'Admin Impact Weight Matrix'!X$4:X$253
),
'Dev Likert Scale Possibilities'!$D$2:$D$8,'Dev Likert Scale Possibilities'!$E$2:$E$8),0)</f>
        <v>0</v>
      </c>
      <c r="Z51" s="65">
        <f>IF(NOT($C51=0),_xlfn.XLOOKUP(
_xlfn.XLOOKUP(
$C51,'Admin Impact Weight Matrix'!$B$4:$B$253,'Admin Impact Weight Matrix'!Y$4:Y$253
),
'Dev Likert Scale Possibilities'!$D$2:$D$8,'Dev Likert Scale Possibilities'!$E$2:$E$8),0)</f>
        <v>0</v>
      </c>
      <c r="AA51" s="65">
        <f>IF(NOT($C51=0),_xlfn.XLOOKUP(
_xlfn.XLOOKUP(
$C51,'Admin Impact Weight Matrix'!$B$4:$B$253,'Admin Impact Weight Matrix'!Z$4:Z$253
),
'Dev Likert Scale Possibilities'!$D$2:$D$8,'Dev Likert Scale Possibilities'!$E$2:$E$8),0)</f>
        <v>0</v>
      </c>
      <c r="AB51" s="65">
        <f>IF(NOT($C51=0),_xlfn.XLOOKUP(
_xlfn.XLOOKUP(
$C51,'Admin Impact Weight Matrix'!$B$4:$B$253,'Admin Impact Weight Matrix'!AA$4:AA$253
),
'Dev Likert Scale Possibilities'!$D$2:$D$8,'Dev Likert Scale Possibilities'!$E$2:$E$8),0)</f>
        <v>0</v>
      </c>
      <c r="AC51" s="65">
        <f>IF(NOT($C51=0),_xlfn.XLOOKUP(
_xlfn.XLOOKUP(
$C51,'Admin Impact Weight Matrix'!$B$4:$B$253,'Admin Impact Weight Matrix'!AB$4:AB$253
),
'Dev Likert Scale Possibilities'!$D$2:$D$8,'Dev Likert Scale Possibilities'!$E$2:$E$8),0)</f>
        <v>0</v>
      </c>
      <c r="AD51" s="65">
        <f>IF(NOT($C51=0),_xlfn.XLOOKUP(
_xlfn.XLOOKUP(
$C51,'Admin Impact Weight Matrix'!$B$4:$B$253,'Admin Impact Weight Matrix'!AC$4:AC$253
),
'Dev Likert Scale Possibilities'!$D$2:$D$8,'Dev Likert Scale Possibilities'!$E$2:$E$8),0)</f>
        <v>0</v>
      </c>
      <c r="AE51" s="65">
        <f>IF(NOT($C51=0),_xlfn.XLOOKUP(
_xlfn.XLOOKUP(
$C51,'Admin Impact Weight Matrix'!$B$4:$B$253,'Admin Impact Weight Matrix'!AD$4:AD$253
),
'Dev Likert Scale Possibilities'!$D$2:$D$8,'Dev Likert Scale Possibilities'!$E$2:$E$8),0)</f>
        <v>0</v>
      </c>
      <c r="AF51" s="65">
        <f>IF(NOT($C51=0),_xlfn.XLOOKUP(
_xlfn.XLOOKUP(
$C51,'Admin Impact Weight Matrix'!$B$4:$B$253,'Admin Impact Weight Matrix'!AE$4:AE$253
),
'Dev Likert Scale Possibilities'!$D$2:$D$8,'Dev Likert Scale Possibilities'!$E$2:$E$8),0)</f>
        <v>0</v>
      </c>
      <c r="AG51" s="65">
        <f>IF(NOT($C51=0),_xlfn.XLOOKUP(
_xlfn.XLOOKUP(
$C51,'Admin Impact Weight Matrix'!$B$4:$B$253,'Admin Impact Weight Matrix'!AF$4:AF$253
),
'Dev Likert Scale Possibilities'!$D$2:$D$8,'Dev Likert Scale Possibilities'!$E$2:$E$8),0)</f>
        <v>0</v>
      </c>
      <c r="AH51" s="65">
        <f>IF(NOT($C51=0),_xlfn.XLOOKUP(
_xlfn.XLOOKUP(
$C51,'Admin Impact Weight Matrix'!$B$4:$B$253,'Admin Impact Weight Matrix'!AG$4:AG$253
),
'Dev Likert Scale Possibilities'!$D$2:$D$8,'Dev Likert Scale Possibilities'!$E$2:$E$8),0)</f>
        <v>0</v>
      </c>
      <c r="AI51" s="65">
        <f>IF(NOT($C51=0),_xlfn.XLOOKUP(
_xlfn.XLOOKUP(
$C51,'Admin Impact Weight Matrix'!$B$4:$B$253,'Admin Impact Weight Matrix'!AH$4:AH$253
),
'Dev Likert Scale Possibilities'!$D$2:$D$8,'Dev Likert Scale Possibilities'!$E$2:$E$8),0)</f>
        <v>0</v>
      </c>
      <c r="AJ51" s="65">
        <f>IF(NOT($C51=0),_xlfn.XLOOKUP(
_xlfn.XLOOKUP(
$C51,'Admin Impact Weight Matrix'!$B$4:$B$253,'Admin Impact Weight Matrix'!AI$4:AI$253
),
'Dev Likert Scale Possibilities'!$D$2:$D$8,'Dev Likert Scale Possibilities'!$E$2:$E$8),0)</f>
        <v>0</v>
      </c>
      <c r="AK51" s="65">
        <f>IF(NOT($C51=0),_xlfn.XLOOKUP(
_xlfn.XLOOKUP(
$C51,'Admin Impact Weight Matrix'!$B$4:$B$253,'Admin Impact Weight Matrix'!AJ$4:AJ$253
),
'Dev Likert Scale Possibilities'!$D$2:$D$8,'Dev Likert Scale Possibilities'!$E$2:$E$8),0)</f>
        <v>0</v>
      </c>
      <c r="AL51" s="65">
        <f>IF(NOT($C51=0),_xlfn.XLOOKUP(
_xlfn.XLOOKUP(
$C51,'Admin Impact Weight Matrix'!$B$4:$B$253,'Admin Impact Weight Matrix'!AK$4:AK$253
),
'Dev Likert Scale Possibilities'!$D$2:$D$8,'Dev Likert Scale Possibilities'!$E$2:$E$8),0)</f>
        <v>0</v>
      </c>
      <c r="AM51" s="65">
        <f>IF(NOT($C51=0),_xlfn.XLOOKUP(
_xlfn.XLOOKUP(
$C51,'Admin Impact Weight Matrix'!$B$4:$B$253,'Admin Impact Weight Matrix'!AL$4:AL$253
),
'Dev Likert Scale Possibilities'!$D$2:$D$8,'Dev Likert Scale Possibilities'!$E$2:$E$8),0)</f>
        <v>0</v>
      </c>
      <c r="AN51" s="65">
        <f>IF(NOT($C51=0),_xlfn.XLOOKUP(
_xlfn.XLOOKUP(
$C51,'Admin Impact Weight Matrix'!$B$4:$B$253,'Admin Impact Weight Matrix'!AM$4:AM$253
),
'Dev Likert Scale Possibilities'!$D$2:$D$8,'Dev Likert Scale Possibilities'!$E$2:$E$8),0)</f>
        <v>0</v>
      </c>
      <c r="AO51" s="65">
        <f>IF(NOT($C51=0),_xlfn.XLOOKUP(
_xlfn.XLOOKUP(
$C51,'Admin Impact Weight Matrix'!$B$4:$B$253,'Admin Impact Weight Matrix'!AN$4:AN$253
),
'Dev Likert Scale Possibilities'!$D$2:$D$8,'Dev Likert Scale Possibilities'!$E$2:$E$8),0)</f>
        <v>0</v>
      </c>
      <c r="AP51" s="65">
        <f>IF(NOT($C51=0),_xlfn.XLOOKUP(
_xlfn.XLOOKUP(
$C51,'Admin Impact Weight Matrix'!$B$4:$B$253,'Admin Impact Weight Matrix'!AO$4:AO$253
),
'Dev Likert Scale Possibilities'!$D$2:$D$8,'Dev Likert Scale Possibilities'!$E$2:$E$8),0)</f>
        <v>0</v>
      </c>
      <c r="AQ51" s="65">
        <f>IF(NOT($C51=0),_xlfn.XLOOKUP(
_xlfn.XLOOKUP(
$C51,'Admin Impact Weight Matrix'!$B$4:$B$253,'Admin Impact Weight Matrix'!AP$4:AP$253
),
'Dev Likert Scale Possibilities'!$D$2:$D$8,'Dev Likert Scale Possibilities'!$E$2:$E$8),0)</f>
        <v>0</v>
      </c>
    </row>
    <row r="52" spans="1:43" ht="15.6" thickTop="1" thickBot="1" x14ac:dyDescent="0.35">
      <c r="A52" s="24" t="str">
        <f>'User Interface'!A51</f>
        <v>Question_50</v>
      </c>
      <c r="B52" s="24" t="str">
        <f>'User Interface'!B51</f>
        <v>Question 50</v>
      </c>
      <c r="C52" s="24">
        <f>'User Interface'!C51</f>
        <v>0</v>
      </c>
      <c r="D52" s="65">
        <f>IF(NOT($C52=0),_xlfn.XLOOKUP(
_xlfn.XLOOKUP(
$C52,'Admin Impact Weight Matrix'!$B$4:$B$253,'Admin Impact Weight Matrix'!C$4:C$253
),
'Dev Likert Scale Possibilities'!$D$2:$D$8,'Dev Likert Scale Possibilities'!$E$2:$E$8),0)</f>
        <v>0</v>
      </c>
      <c r="E52" s="65">
        <f>IF(NOT($C52=0),_xlfn.XLOOKUP(
_xlfn.XLOOKUP(
$C52,'Admin Impact Weight Matrix'!$B$4:$B$253,'Admin Impact Weight Matrix'!D$4:D$253
),
'Dev Likert Scale Possibilities'!$D$2:$D$8,'Dev Likert Scale Possibilities'!$E$2:$E$8),0)</f>
        <v>0</v>
      </c>
      <c r="F52" s="65">
        <f>IF(NOT($C52=0),_xlfn.XLOOKUP(
_xlfn.XLOOKUP(
$C52,'Admin Impact Weight Matrix'!$B$4:$B$253,'Admin Impact Weight Matrix'!E$4:E$253
),
'Dev Likert Scale Possibilities'!$D$2:$D$8,'Dev Likert Scale Possibilities'!$E$2:$E$8),0)</f>
        <v>0</v>
      </c>
      <c r="G52" s="65">
        <f>IF(NOT($C52=0),_xlfn.XLOOKUP(
_xlfn.XLOOKUP(
$C52,'Admin Impact Weight Matrix'!$B$4:$B$253,'Admin Impact Weight Matrix'!F$4:F$253
),
'Dev Likert Scale Possibilities'!$D$2:$D$8,'Dev Likert Scale Possibilities'!$E$2:$E$8),0)</f>
        <v>0</v>
      </c>
      <c r="H52" s="65">
        <f>IF(NOT($C52=0),_xlfn.XLOOKUP(
_xlfn.XLOOKUP(
$C52,'Admin Impact Weight Matrix'!$B$4:$B$253,'Admin Impact Weight Matrix'!G$4:G$253
),
'Dev Likert Scale Possibilities'!$D$2:$D$8,'Dev Likert Scale Possibilities'!$E$2:$E$8),0)</f>
        <v>0</v>
      </c>
      <c r="I52" s="65">
        <f>IF(NOT($C52=0),_xlfn.XLOOKUP(
_xlfn.XLOOKUP(
$C52,'Admin Impact Weight Matrix'!$B$4:$B$253,'Admin Impact Weight Matrix'!H$4:H$253
),
'Dev Likert Scale Possibilities'!$D$2:$D$8,'Dev Likert Scale Possibilities'!$E$2:$E$8),0)</f>
        <v>0</v>
      </c>
      <c r="J52" s="65">
        <f>IF(NOT($C52=0),_xlfn.XLOOKUP(
_xlfn.XLOOKUP(
$C52,'Admin Impact Weight Matrix'!$B$4:$B$253,'Admin Impact Weight Matrix'!I$4:I$253
),
'Dev Likert Scale Possibilities'!$D$2:$D$8,'Dev Likert Scale Possibilities'!$E$2:$E$8),0)</f>
        <v>0</v>
      </c>
      <c r="K52" s="65">
        <f>IF(NOT($C52=0),_xlfn.XLOOKUP(
_xlfn.XLOOKUP(
$C52,'Admin Impact Weight Matrix'!$B$4:$B$253,'Admin Impact Weight Matrix'!J$4:J$253
),
'Dev Likert Scale Possibilities'!$D$2:$D$8,'Dev Likert Scale Possibilities'!$E$2:$E$8),0)</f>
        <v>0</v>
      </c>
      <c r="L52" s="65">
        <f>IF(NOT($C52=0),_xlfn.XLOOKUP(
_xlfn.XLOOKUP(
$C52,'Admin Impact Weight Matrix'!$B$4:$B$253,'Admin Impact Weight Matrix'!K$4:K$253
),
'Dev Likert Scale Possibilities'!$D$2:$D$8,'Dev Likert Scale Possibilities'!$E$2:$E$8),0)</f>
        <v>0</v>
      </c>
      <c r="M52" s="65">
        <f>IF(NOT($C52=0),_xlfn.XLOOKUP(
_xlfn.XLOOKUP(
$C52,'Admin Impact Weight Matrix'!$B$4:$B$253,'Admin Impact Weight Matrix'!L$4:L$253
),
'Dev Likert Scale Possibilities'!$D$2:$D$8,'Dev Likert Scale Possibilities'!$E$2:$E$8),0)</f>
        <v>0</v>
      </c>
      <c r="N52" s="65">
        <f>IF(NOT($C52=0),_xlfn.XLOOKUP(
_xlfn.XLOOKUP(
$C52,'Admin Impact Weight Matrix'!$B$4:$B$253,'Admin Impact Weight Matrix'!M$4:M$253
),
'Dev Likert Scale Possibilities'!$D$2:$D$8,'Dev Likert Scale Possibilities'!$E$2:$E$8),0)</f>
        <v>0</v>
      </c>
      <c r="O52" s="65">
        <f>IF(NOT($C52=0),_xlfn.XLOOKUP(
_xlfn.XLOOKUP(
$C52,'Admin Impact Weight Matrix'!$B$4:$B$253,'Admin Impact Weight Matrix'!N$4:N$253
),
'Dev Likert Scale Possibilities'!$D$2:$D$8,'Dev Likert Scale Possibilities'!$E$2:$E$8),0)</f>
        <v>0</v>
      </c>
      <c r="P52" s="65">
        <f>IF(NOT($C52=0),_xlfn.XLOOKUP(
_xlfn.XLOOKUP(
$C52,'Admin Impact Weight Matrix'!$B$4:$B$253,'Admin Impact Weight Matrix'!O$4:O$253
),
'Dev Likert Scale Possibilities'!$D$2:$D$8,'Dev Likert Scale Possibilities'!$E$2:$E$8),0)</f>
        <v>0</v>
      </c>
      <c r="Q52" s="65">
        <f>IF(NOT($C52=0),_xlfn.XLOOKUP(
_xlfn.XLOOKUP(
$C52,'Admin Impact Weight Matrix'!$B$4:$B$253,'Admin Impact Weight Matrix'!P$4:P$253
),
'Dev Likert Scale Possibilities'!$D$2:$D$8,'Dev Likert Scale Possibilities'!$E$2:$E$8),0)</f>
        <v>0</v>
      </c>
      <c r="R52" s="65">
        <f>IF(NOT($C52=0),_xlfn.XLOOKUP(
_xlfn.XLOOKUP(
$C52,'Admin Impact Weight Matrix'!$B$4:$B$253,'Admin Impact Weight Matrix'!Q$4:Q$253
),
'Dev Likert Scale Possibilities'!$D$2:$D$8,'Dev Likert Scale Possibilities'!$E$2:$E$8),0)</f>
        <v>0</v>
      </c>
      <c r="S52" s="65">
        <f>IF(NOT($C52=0),_xlfn.XLOOKUP(
_xlfn.XLOOKUP(
$C52,'Admin Impact Weight Matrix'!$B$4:$B$253,'Admin Impact Weight Matrix'!R$4:R$253
),
'Dev Likert Scale Possibilities'!$D$2:$D$8,'Dev Likert Scale Possibilities'!$E$2:$E$8),0)</f>
        <v>0</v>
      </c>
      <c r="T52" s="65">
        <f>IF(NOT($C52=0),_xlfn.XLOOKUP(
_xlfn.XLOOKUP(
$C52,'Admin Impact Weight Matrix'!$B$4:$B$253,'Admin Impact Weight Matrix'!S$4:S$253
),
'Dev Likert Scale Possibilities'!$D$2:$D$8,'Dev Likert Scale Possibilities'!$E$2:$E$8),0)</f>
        <v>0</v>
      </c>
      <c r="U52" s="65">
        <f>IF(NOT($C52=0),_xlfn.XLOOKUP(
_xlfn.XLOOKUP(
$C52,'Admin Impact Weight Matrix'!$B$4:$B$253,'Admin Impact Weight Matrix'!T$4:T$253
),
'Dev Likert Scale Possibilities'!$D$2:$D$8,'Dev Likert Scale Possibilities'!$E$2:$E$8),0)</f>
        <v>0</v>
      </c>
      <c r="V52" s="65">
        <f>IF(NOT($C52=0),_xlfn.XLOOKUP(
_xlfn.XLOOKUP(
$C52,'Admin Impact Weight Matrix'!$B$4:$B$253,'Admin Impact Weight Matrix'!U$4:U$253
),
'Dev Likert Scale Possibilities'!$D$2:$D$8,'Dev Likert Scale Possibilities'!$E$2:$E$8),0)</f>
        <v>0</v>
      </c>
      <c r="W52" s="65">
        <f>IF(NOT($C52=0),_xlfn.XLOOKUP(
_xlfn.XLOOKUP(
$C52,'Admin Impact Weight Matrix'!$B$4:$B$253,'Admin Impact Weight Matrix'!V$4:V$253
),
'Dev Likert Scale Possibilities'!$D$2:$D$8,'Dev Likert Scale Possibilities'!$E$2:$E$8),0)</f>
        <v>0</v>
      </c>
      <c r="X52" s="65">
        <f>IF(NOT($C52=0),_xlfn.XLOOKUP(
_xlfn.XLOOKUP(
$C52,'Admin Impact Weight Matrix'!$B$4:$B$253,'Admin Impact Weight Matrix'!W$4:W$253
),
'Dev Likert Scale Possibilities'!$D$2:$D$8,'Dev Likert Scale Possibilities'!$E$2:$E$8),0)</f>
        <v>0</v>
      </c>
      <c r="Y52" s="65">
        <f>IF(NOT($C52=0),_xlfn.XLOOKUP(
_xlfn.XLOOKUP(
$C52,'Admin Impact Weight Matrix'!$B$4:$B$253,'Admin Impact Weight Matrix'!X$4:X$253
),
'Dev Likert Scale Possibilities'!$D$2:$D$8,'Dev Likert Scale Possibilities'!$E$2:$E$8),0)</f>
        <v>0</v>
      </c>
      <c r="Z52" s="65">
        <f>IF(NOT($C52=0),_xlfn.XLOOKUP(
_xlfn.XLOOKUP(
$C52,'Admin Impact Weight Matrix'!$B$4:$B$253,'Admin Impact Weight Matrix'!Y$4:Y$253
),
'Dev Likert Scale Possibilities'!$D$2:$D$8,'Dev Likert Scale Possibilities'!$E$2:$E$8),0)</f>
        <v>0</v>
      </c>
      <c r="AA52" s="65">
        <f>IF(NOT($C52=0),_xlfn.XLOOKUP(
_xlfn.XLOOKUP(
$C52,'Admin Impact Weight Matrix'!$B$4:$B$253,'Admin Impact Weight Matrix'!Z$4:Z$253
),
'Dev Likert Scale Possibilities'!$D$2:$D$8,'Dev Likert Scale Possibilities'!$E$2:$E$8),0)</f>
        <v>0</v>
      </c>
      <c r="AB52" s="65">
        <f>IF(NOT($C52=0),_xlfn.XLOOKUP(
_xlfn.XLOOKUP(
$C52,'Admin Impact Weight Matrix'!$B$4:$B$253,'Admin Impact Weight Matrix'!AA$4:AA$253
),
'Dev Likert Scale Possibilities'!$D$2:$D$8,'Dev Likert Scale Possibilities'!$E$2:$E$8),0)</f>
        <v>0</v>
      </c>
      <c r="AC52" s="65">
        <f>IF(NOT($C52=0),_xlfn.XLOOKUP(
_xlfn.XLOOKUP(
$C52,'Admin Impact Weight Matrix'!$B$4:$B$253,'Admin Impact Weight Matrix'!AB$4:AB$253
),
'Dev Likert Scale Possibilities'!$D$2:$D$8,'Dev Likert Scale Possibilities'!$E$2:$E$8),0)</f>
        <v>0</v>
      </c>
      <c r="AD52" s="65">
        <f>IF(NOT($C52=0),_xlfn.XLOOKUP(
_xlfn.XLOOKUP(
$C52,'Admin Impact Weight Matrix'!$B$4:$B$253,'Admin Impact Weight Matrix'!AC$4:AC$253
),
'Dev Likert Scale Possibilities'!$D$2:$D$8,'Dev Likert Scale Possibilities'!$E$2:$E$8),0)</f>
        <v>0</v>
      </c>
      <c r="AE52" s="65">
        <f>IF(NOT($C52=0),_xlfn.XLOOKUP(
_xlfn.XLOOKUP(
$C52,'Admin Impact Weight Matrix'!$B$4:$B$253,'Admin Impact Weight Matrix'!AD$4:AD$253
),
'Dev Likert Scale Possibilities'!$D$2:$D$8,'Dev Likert Scale Possibilities'!$E$2:$E$8),0)</f>
        <v>0</v>
      </c>
      <c r="AF52" s="65">
        <f>IF(NOT($C52=0),_xlfn.XLOOKUP(
_xlfn.XLOOKUP(
$C52,'Admin Impact Weight Matrix'!$B$4:$B$253,'Admin Impact Weight Matrix'!AE$4:AE$253
),
'Dev Likert Scale Possibilities'!$D$2:$D$8,'Dev Likert Scale Possibilities'!$E$2:$E$8),0)</f>
        <v>0</v>
      </c>
      <c r="AG52" s="65">
        <f>IF(NOT($C52=0),_xlfn.XLOOKUP(
_xlfn.XLOOKUP(
$C52,'Admin Impact Weight Matrix'!$B$4:$B$253,'Admin Impact Weight Matrix'!AF$4:AF$253
),
'Dev Likert Scale Possibilities'!$D$2:$D$8,'Dev Likert Scale Possibilities'!$E$2:$E$8),0)</f>
        <v>0</v>
      </c>
      <c r="AH52" s="65">
        <f>IF(NOT($C52=0),_xlfn.XLOOKUP(
_xlfn.XLOOKUP(
$C52,'Admin Impact Weight Matrix'!$B$4:$B$253,'Admin Impact Weight Matrix'!AG$4:AG$253
),
'Dev Likert Scale Possibilities'!$D$2:$D$8,'Dev Likert Scale Possibilities'!$E$2:$E$8),0)</f>
        <v>0</v>
      </c>
      <c r="AI52" s="65">
        <f>IF(NOT($C52=0),_xlfn.XLOOKUP(
_xlfn.XLOOKUP(
$C52,'Admin Impact Weight Matrix'!$B$4:$B$253,'Admin Impact Weight Matrix'!AH$4:AH$253
),
'Dev Likert Scale Possibilities'!$D$2:$D$8,'Dev Likert Scale Possibilities'!$E$2:$E$8),0)</f>
        <v>0</v>
      </c>
      <c r="AJ52" s="65">
        <f>IF(NOT($C52=0),_xlfn.XLOOKUP(
_xlfn.XLOOKUP(
$C52,'Admin Impact Weight Matrix'!$B$4:$B$253,'Admin Impact Weight Matrix'!AI$4:AI$253
),
'Dev Likert Scale Possibilities'!$D$2:$D$8,'Dev Likert Scale Possibilities'!$E$2:$E$8),0)</f>
        <v>0</v>
      </c>
      <c r="AK52" s="65">
        <f>IF(NOT($C52=0),_xlfn.XLOOKUP(
_xlfn.XLOOKUP(
$C52,'Admin Impact Weight Matrix'!$B$4:$B$253,'Admin Impact Weight Matrix'!AJ$4:AJ$253
),
'Dev Likert Scale Possibilities'!$D$2:$D$8,'Dev Likert Scale Possibilities'!$E$2:$E$8),0)</f>
        <v>0</v>
      </c>
      <c r="AL52" s="65">
        <f>IF(NOT($C52=0),_xlfn.XLOOKUP(
_xlfn.XLOOKUP(
$C52,'Admin Impact Weight Matrix'!$B$4:$B$253,'Admin Impact Weight Matrix'!AK$4:AK$253
),
'Dev Likert Scale Possibilities'!$D$2:$D$8,'Dev Likert Scale Possibilities'!$E$2:$E$8),0)</f>
        <v>0</v>
      </c>
      <c r="AM52" s="65">
        <f>IF(NOT($C52=0),_xlfn.XLOOKUP(
_xlfn.XLOOKUP(
$C52,'Admin Impact Weight Matrix'!$B$4:$B$253,'Admin Impact Weight Matrix'!AL$4:AL$253
),
'Dev Likert Scale Possibilities'!$D$2:$D$8,'Dev Likert Scale Possibilities'!$E$2:$E$8),0)</f>
        <v>0</v>
      </c>
      <c r="AN52" s="65">
        <f>IF(NOT($C52=0),_xlfn.XLOOKUP(
_xlfn.XLOOKUP(
$C52,'Admin Impact Weight Matrix'!$B$4:$B$253,'Admin Impact Weight Matrix'!AM$4:AM$253
),
'Dev Likert Scale Possibilities'!$D$2:$D$8,'Dev Likert Scale Possibilities'!$E$2:$E$8),0)</f>
        <v>0</v>
      </c>
      <c r="AO52" s="65">
        <f>IF(NOT($C52=0),_xlfn.XLOOKUP(
_xlfn.XLOOKUP(
$C52,'Admin Impact Weight Matrix'!$B$4:$B$253,'Admin Impact Weight Matrix'!AN$4:AN$253
),
'Dev Likert Scale Possibilities'!$D$2:$D$8,'Dev Likert Scale Possibilities'!$E$2:$E$8),0)</f>
        <v>0</v>
      </c>
      <c r="AP52" s="65">
        <f>IF(NOT($C52=0),_xlfn.XLOOKUP(
_xlfn.XLOOKUP(
$C52,'Admin Impact Weight Matrix'!$B$4:$B$253,'Admin Impact Weight Matrix'!AO$4:AO$253
),
'Dev Likert Scale Possibilities'!$D$2:$D$8,'Dev Likert Scale Possibilities'!$E$2:$E$8),0)</f>
        <v>0</v>
      </c>
      <c r="AQ52" s="65">
        <f>IF(NOT($C52=0),_xlfn.XLOOKUP(
_xlfn.XLOOKUP(
$C52,'Admin Impact Weight Matrix'!$B$4:$B$253,'Admin Impact Weight Matrix'!AP$4:AP$253
),
'Dev Likert Scale Possibilities'!$D$2:$D$8,'Dev Likert Scale Possibilities'!$E$2:$E$8),0)</f>
        <v>0</v>
      </c>
    </row>
    <row r="53" spans="1:43" s="22" customFormat="1" ht="15" thickTop="1" x14ac:dyDescent="0.3">
      <c r="A53" s="176" t="s">
        <v>503</v>
      </c>
      <c r="B53" s="176"/>
      <c r="C53" s="176"/>
      <c r="D53" s="178" t="s">
        <v>502</v>
      </c>
      <c r="E53" s="178" t="s">
        <v>502</v>
      </c>
      <c r="F53" s="178" t="s">
        <v>502</v>
      </c>
      <c r="G53" s="178" t="s">
        <v>502</v>
      </c>
      <c r="H53" s="178" t="s">
        <v>502</v>
      </c>
      <c r="I53" s="178" t="s">
        <v>502</v>
      </c>
      <c r="J53" s="178" t="s">
        <v>502</v>
      </c>
      <c r="K53" s="178" t="s">
        <v>502</v>
      </c>
      <c r="L53" s="178" t="s">
        <v>502</v>
      </c>
      <c r="M53" s="178" t="s">
        <v>502</v>
      </c>
      <c r="N53" s="178" t="s">
        <v>502</v>
      </c>
      <c r="O53" s="178" t="s">
        <v>502</v>
      </c>
      <c r="P53" s="178" t="s">
        <v>502</v>
      </c>
      <c r="Q53" s="178" t="s">
        <v>502</v>
      </c>
      <c r="R53" s="178" t="s">
        <v>502</v>
      </c>
      <c r="S53" s="178" t="s">
        <v>502</v>
      </c>
      <c r="T53" s="178" t="s">
        <v>502</v>
      </c>
      <c r="U53" s="178" t="s">
        <v>502</v>
      </c>
      <c r="V53" s="178" t="s">
        <v>502</v>
      </c>
      <c r="W53" s="178" t="s">
        <v>502</v>
      </c>
      <c r="X53" s="178" t="s">
        <v>502</v>
      </c>
      <c r="Y53" s="178" t="s">
        <v>502</v>
      </c>
      <c r="Z53" s="178" t="s">
        <v>502</v>
      </c>
      <c r="AA53" s="178" t="s">
        <v>502</v>
      </c>
      <c r="AB53" s="178" t="s">
        <v>502</v>
      </c>
      <c r="AC53" s="178" t="s">
        <v>502</v>
      </c>
      <c r="AD53" s="178" t="s">
        <v>502</v>
      </c>
      <c r="AE53" s="178" t="s">
        <v>502</v>
      </c>
      <c r="AF53" s="178" t="s">
        <v>502</v>
      </c>
      <c r="AG53" s="178" t="s">
        <v>502</v>
      </c>
      <c r="AH53" s="178" t="s">
        <v>502</v>
      </c>
      <c r="AI53" s="178" t="s">
        <v>502</v>
      </c>
      <c r="AJ53" s="178" t="s">
        <v>502</v>
      </c>
      <c r="AK53" s="178" t="s">
        <v>502</v>
      </c>
      <c r="AL53" s="178" t="s">
        <v>502</v>
      </c>
      <c r="AM53" s="178" t="s">
        <v>502</v>
      </c>
      <c r="AN53" s="178" t="s">
        <v>502</v>
      </c>
      <c r="AO53" s="178" t="s">
        <v>502</v>
      </c>
      <c r="AP53" s="178" t="s">
        <v>502</v>
      </c>
      <c r="AQ53" s="178" t="s">
        <v>502</v>
      </c>
    </row>
    <row r="54" spans="1:43" s="22" customFormat="1" x14ac:dyDescent="0.3">
      <c r="A54" s="177"/>
      <c r="B54" s="177"/>
      <c r="C54" s="177"/>
      <c r="D54" s="177"/>
      <c r="E54" s="177"/>
      <c r="F54" s="177"/>
      <c r="G54" s="177"/>
      <c r="H54" s="177"/>
      <c r="I54" s="177"/>
      <c r="J54" s="177"/>
      <c r="K54" s="177"/>
      <c r="L54" s="177"/>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row>
    <row r="55" spans="1:43" s="22" customFormat="1" x14ac:dyDescent="0.3">
      <c r="A55" s="177"/>
      <c r="B55" s="177"/>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row>
    <row r="56" spans="1:43" s="22" customFormat="1" x14ac:dyDescent="0.3">
      <c r="A56" s="177"/>
      <c r="B56" s="177"/>
      <c r="C56" s="177"/>
      <c r="D56" s="177"/>
      <c r="E56" s="177"/>
      <c r="F56" s="177"/>
      <c r="G56" s="177"/>
      <c r="H56" s="177"/>
      <c r="I56" s="177"/>
      <c r="J56" s="177"/>
      <c r="K56" s="177"/>
      <c r="L56" s="177"/>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row>
    <row r="57" spans="1:43" s="22" customFormat="1" x14ac:dyDescent="0.3">
      <c r="A57" s="177"/>
      <c r="B57" s="177"/>
      <c r="C57" s="177"/>
      <c r="D57" s="177"/>
      <c r="E57" s="177"/>
      <c r="F57" s="177"/>
      <c r="G57" s="177"/>
      <c r="H57" s="177"/>
      <c r="I57" s="177"/>
      <c r="J57" s="177"/>
      <c r="K57" s="177"/>
      <c r="L57" s="177"/>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row>
    <row r="58" spans="1:43" s="22" customFormat="1" x14ac:dyDescent="0.3">
      <c r="A58" s="177"/>
      <c r="B58" s="177"/>
      <c r="C58" s="177"/>
      <c r="D58" s="177"/>
      <c r="E58" s="177"/>
      <c r="F58" s="177"/>
      <c r="G58" s="177"/>
      <c r="H58" s="177"/>
      <c r="I58" s="177"/>
      <c r="J58" s="177"/>
      <c r="K58" s="177"/>
      <c r="L58" s="177"/>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row>
    <row r="59" spans="1:43" s="22" customFormat="1" x14ac:dyDescent="0.3">
      <c r="A59" s="177"/>
      <c r="B59" s="177"/>
      <c r="C59" s="177"/>
      <c r="D59" s="177"/>
      <c r="E59" s="177"/>
      <c r="F59" s="177"/>
      <c r="G59" s="177"/>
      <c r="H59" s="177"/>
      <c r="I59" s="177"/>
      <c r="J59" s="177"/>
      <c r="K59" s="177"/>
      <c r="L59" s="177"/>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row>
    <row r="60" spans="1:43" s="22" customFormat="1" x14ac:dyDescent="0.3">
      <c r="A60" s="177"/>
      <c r="B60" s="177"/>
      <c r="C60" s="177"/>
      <c r="D60" s="177"/>
      <c r="E60" s="177"/>
      <c r="F60" s="177"/>
      <c r="G60" s="177"/>
      <c r="H60" s="177"/>
      <c r="I60" s="177"/>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row>
    <row r="61" spans="1:43" s="22" customFormat="1" x14ac:dyDescent="0.3">
      <c r="A61" s="177"/>
      <c r="B61" s="177"/>
      <c r="C61" s="177"/>
      <c r="D61" s="177"/>
      <c r="E61" s="177"/>
      <c r="F61" s="177"/>
      <c r="G61" s="177"/>
      <c r="H61" s="177"/>
      <c r="I61" s="177"/>
      <c r="J61" s="177"/>
      <c r="K61" s="177"/>
      <c r="L61" s="177"/>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row>
    <row r="62" spans="1:43" s="22" customFormat="1" x14ac:dyDescent="0.3">
      <c r="A62" s="177"/>
      <c r="B62" s="177"/>
      <c r="C62" s="177"/>
    </row>
    <row r="63" spans="1:43" s="22" customFormat="1" x14ac:dyDescent="0.3">
      <c r="A63" s="177"/>
      <c r="B63" s="177"/>
      <c r="C63" s="177"/>
    </row>
    <row r="64" spans="1:43" s="22" customFormat="1" x14ac:dyDescent="0.3"/>
    <row r="65" s="22" customFormat="1" x14ac:dyDescent="0.3"/>
    <row r="66" s="22" customFormat="1" x14ac:dyDescent="0.3"/>
    <row r="67" s="22" customFormat="1" x14ac:dyDescent="0.3"/>
    <row r="68" s="22" customFormat="1" x14ac:dyDescent="0.3"/>
    <row r="69" s="22" customFormat="1" x14ac:dyDescent="0.3"/>
    <row r="70" s="22" customFormat="1" x14ac:dyDescent="0.3"/>
    <row r="71" s="22" customFormat="1" x14ac:dyDescent="0.3"/>
    <row r="72" s="22" customFormat="1" x14ac:dyDescent="0.3"/>
  </sheetData>
  <sheetProtection algorithmName="SHA-512" hashValue="NRGp74dK7ysfgxMrdhycBiAkWP6uslmYNimrQgo62x2IxGeeB1+yXJtkfXz7zYD7F4GtBgm+/GKabQsvyqxyCA==" saltValue="+SQjtv8f7+5Z9bunxvLGCA==" spinCount="100000" sheet="1" objects="1" scenarios="1"/>
  <mergeCells count="43">
    <mergeCell ref="AP53:AP61"/>
    <mergeCell ref="AQ53:AQ61"/>
    <mergeCell ref="AK53:AK61"/>
    <mergeCell ref="AL53:AL61"/>
    <mergeCell ref="AM53:AM61"/>
    <mergeCell ref="AN53:AN61"/>
    <mergeCell ref="AO53:AO61"/>
    <mergeCell ref="AF53:AF61"/>
    <mergeCell ref="AG53:AG61"/>
    <mergeCell ref="AH53:AH61"/>
    <mergeCell ref="AI53:AI61"/>
    <mergeCell ref="AJ53:AJ61"/>
    <mergeCell ref="AA53:AA61"/>
    <mergeCell ref="AB53:AB61"/>
    <mergeCell ref="AC53:AC61"/>
    <mergeCell ref="AD53:AD61"/>
    <mergeCell ref="AE53:AE61"/>
    <mergeCell ref="V53:V61"/>
    <mergeCell ref="W53:W61"/>
    <mergeCell ref="X53:X61"/>
    <mergeCell ref="Y53:Y61"/>
    <mergeCell ref="Z53:Z61"/>
    <mergeCell ref="Q53:Q61"/>
    <mergeCell ref="R53:R61"/>
    <mergeCell ref="S53:S61"/>
    <mergeCell ref="T53:T61"/>
    <mergeCell ref="U53:U61"/>
    <mergeCell ref="D1:H1"/>
    <mergeCell ref="L1:P1"/>
    <mergeCell ref="A53:C63"/>
    <mergeCell ref="D53:D61"/>
    <mergeCell ref="E53:E61"/>
    <mergeCell ref="F53:F61"/>
    <mergeCell ref="G53:G61"/>
    <mergeCell ref="H53:H61"/>
    <mergeCell ref="I53:I61"/>
    <mergeCell ref="J53:J61"/>
    <mergeCell ref="K53:K61"/>
    <mergeCell ref="L53:L61"/>
    <mergeCell ref="M53:M61"/>
    <mergeCell ref="N53:N61"/>
    <mergeCell ref="O53:O61"/>
    <mergeCell ref="P53:P6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4CCC5-C7B6-4435-B3F7-265B1C1D087F}">
  <sheetPr>
    <tabColor rgb="FF00B0F0"/>
  </sheetPr>
  <dimension ref="A1:BQ72"/>
  <sheetViews>
    <sheetView workbookViewId="0">
      <selection activeCell="E13" sqref="E13"/>
    </sheetView>
  </sheetViews>
  <sheetFormatPr defaultRowHeight="14.4" x14ac:dyDescent="0.3"/>
  <cols>
    <col min="1" max="1" width="11.6640625" style="1" bestFit="1" customWidth="1"/>
    <col min="2" max="2" width="60.109375" style="1" customWidth="1"/>
    <col min="3" max="3" width="69.44140625" style="1" customWidth="1"/>
    <col min="4" max="4" width="24.33203125" style="1" bestFit="1" customWidth="1"/>
    <col min="5" max="5" width="17.6640625" style="1" bestFit="1" customWidth="1"/>
    <col min="6" max="6" width="16.5546875" style="1" bestFit="1" customWidth="1"/>
    <col min="7" max="7" width="16.6640625" style="1" bestFit="1" customWidth="1"/>
    <col min="8" max="16" width="8.88671875" style="1"/>
    <col min="17" max="17" width="29.109375" style="1" bestFit="1" customWidth="1"/>
    <col min="18" max="18" width="47.33203125" style="1" bestFit="1" customWidth="1"/>
    <col min="19" max="43" width="8.88671875" style="1"/>
    <col min="44" max="50" width="8.88671875" style="78"/>
    <col min="51" max="16384" width="8.88671875" style="1"/>
  </cols>
  <sheetData>
    <row r="1" spans="1:69" ht="20.399999999999999" thickBot="1" x14ac:dyDescent="0.45">
      <c r="D1" s="173" t="s">
        <v>49</v>
      </c>
      <c r="E1" s="173"/>
      <c r="F1" s="173"/>
      <c r="G1" s="173"/>
      <c r="H1" s="173"/>
      <c r="L1" s="179"/>
      <c r="M1" s="179"/>
      <c r="N1" s="179"/>
      <c r="O1" s="179"/>
      <c r="P1" s="179"/>
    </row>
    <row r="2" spans="1:69" ht="73.2" thickTop="1" thickBot="1" x14ac:dyDescent="0.35">
      <c r="A2" s="73" t="s">
        <v>16</v>
      </c>
      <c r="B2" s="73" t="str">
        <f>'Admin Impact Weight Matrix'!A3</f>
        <v>Question</v>
      </c>
      <c r="C2" s="73" t="str">
        <f>'Admin Impact Weight Matrix'!B3</f>
        <v>Answer</v>
      </c>
      <c r="D2" s="23" t="str">
        <f>'Admin Impact Weight Matrix'!C3</f>
        <v>Economic Revenue</v>
      </c>
      <c r="E2" s="23" t="str">
        <f>'Admin Impact Weight Matrix'!D3</f>
        <v>Biodiversity</v>
      </c>
      <c r="F2" s="23" t="str">
        <f>'Admin Impact Weight Matrix'!E3</f>
        <v>Legitimacy of MPA Policy</v>
      </c>
      <c r="G2" s="23" t="str">
        <f>'Admin Impact Weight Matrix'!F3</f>
        <v>Example Worst Risk high uncertainty</v>
      </c>
      <c r="H2" s="23" t="str">
        <f>'Admin Impact Weight Matrix'!G3</f>
        <v>Example least risk low uncertainty</v>
      </c>
      <c r="I2" s="23" t="str">
        <f>'Admin Impact Weight Matrix'!H3</f>
        <v>Indicator 6</v>
      </c>
      <c r="J2" s="23" t="str">
        <f>'Admin Impact Weight Matrix'!I3</f>
        <v>Indicator 7</v>
      </c>
      <c r="K2" s="23" t="str">
        <f>'Admin Impact Weight Matrix'!J3</f>
        <v>Indicator 8</v>
      </c>
      <c r="L2" s="23" t="str">
        <f>'Admin Impact Weight Matrix'!K3</f>
        <v>Indicator 9</v>
      </c>
      <c r="M2" s="23" t="str">
        <f>'Admin Impact Weight Matrix'!L3</f>
        <v>Indicator 10</v>
      </c>
      <c r="N2" s="23" t="str">
        <f>'Admin Impact Weight Matrix'!M3</f>
        <v>Indicator 11</v>
      </c>
      <c r="O2" s="23" t="str">
        <f>'Admin Impact Weight Matrix'!N3</f>
        <v>Indicator 12</v>
      </c>
      <c r="P2" s="23" t="str">
        <f>'Admin Impact Weight Matrix'!O3</f>
        <v>Indicator 13</v>
      </c>
      <c r="Q2" s="23" t="str">
        <f>'Admin Impact Weight Matrix'!P3</f>
        <v>Indicator 14</v>
      </c>
      <c r="R2" s="23" t="str">
        <f>'Admin Impact Weight Matrix'!Q3</f>
        <v>Indicator 15</v>
      </c>
      <c r="S2" s="23" t="str">
        <f>'Admin Impact Weight Matrix'!R3</f>
        <v>Indicator 16</v>
      </c>
      <c r="T2" s="23" t="str">
        <f>'Admin Impact Weight Matrix'!S3</f>
        <v>Indicator 17</v>
      </c>
      <c r="U2" s="23" t="str">
        <f>'Admin Impact Weight Matrix'!T3</f>
        <v>Indicator 18</v>
      </c>
      <c r="V2" s="23" t="str">
        <f>'Admin Impact Weight Matrix'!U3</f>
        <v>Indicator 19</v>
      </c>
      <c r="W2" s="23" t="str">
        <f>'Admin Impact Weight Matrix'!V3</f>
        <v>Indicator 20</v>
      </c>
      <c r="X2" s="23" t="str">
        <f>'Admin Impact Weight Matrix'!W3</f>
        <v>Indicator 21</v>
      </c>
      <c r="Y2" s="23" t="str">
        <f>'Admin Impact Weight Matrix'!X3</f>
        <v>Indicator 22</v>
      </c>
      <c r="Z2" s="23" t="str">
        <f>'Admin Impact Weight Matrix'!Y3</f>
        <v>Indicator 23</v>
      </c>
      <c r="AA2" s="23" t="str">
        <f>'Admin Impact Weight Matrix'!Z3</f>
        <v>Indicator 24</v>
      </c>
      <c r="AB2" s="23" t="str">
        <f>'Admin Impact Weight Matrix'!AA3</f>
        <v>Indicator 25</v>
      </c>
      <c r="AC2" s="23" t="str">
        <f>'Admin Impact Weight Matrix'!AB3</f>
        <v>Indicator 26</v>
      </c>
      <c r="AD2" s="23" t="str">
        <f>'Admin Impact Weight Matrix'!AC3</f>
        <v>Indicator 27</v>
      </c>
      <c r="AE2" s="23" t="str">
        <f>'Admin Impact Weight Matrix'!AD3</f>
        <v>Indicator 28</v>
      </c>
      <c r="AF2" s="23" t="str">
        <f>'Admin Impact Weight Matrix'!AE3</f>
        <v>Indicator 29</v>
      </c>
      <c r="AG2" s="23" t="str">
        <f>'Admin Impact Weight Matrix'!AF3</f>
        <v>Indicator 30</v>
      </c>
      <c r="AH2" s="23" t="str">
        <f>'Admin Impact Weight Matrix'!AG3</f>
        <v>Indicator 31</v>
      </c>
      <c r="AI2" s="23" t="str">
        <f>'Admin Impact Weight Matrix'!AH3</f>
        <v>Indicator 32</v>
      </c>
      <c r="AJ2" s="23" t="str">
        <f>'Admin Impact Weight Matrix'!AI3</f>
        <v>Indicator 33</v>
      </c>
      <c r="AK2" s="23" t="str">
        <f>'Admin Impact Weight Matrix'!AJ3</f>
        <v>Indicator 34</v>
      </c>
      <c r="AL2" s="23" t="str">
        <f>'Admin Impact Weight Matrix'!AK3</f>
        <v>Indicator 35</v>
      </c>
      <c r="AM2" s="23" t="str">
        <f>'Admin Impact Weight Matrix'!AL3</f>
        <v>Indicator 36</v>
      </c>
      <c r="AN2" s="23" t="str">
        <f>'Admin Impact Weight Matrix'!AM3</f>
        <v>Indicator 37</v>
      </c>
      <c r="AO2" s="23" t="str">
        <f>'Admin Impact Weight Matrix'!AN3</f>
        <v>Indicator 38</v>
      </c>
      <c r="AP2" s="23" t="str">
        <f>'Admin Impact Weight Matrix'!AO3</f>
        <v>Indicator 39</v>
      </c>
      <c r="AQ2" s="23" t="str">
        <f>'Admin Impact Weight Matrix'!AP3</f>
        <v>Indicator 40</v>
      </c>
      <c r="AR2" s="66"/>
      <c r="AS2" s="66"/>
      <c r="AT2" s="66"/>
      <c r="AU2" s="66"/>
      <c r="AV2" s="66"/>
      <c r="AW2" s="66"/>
      <c r="AX2" s="66"/>
      <c r="AY2" s="2"/>
      <c r="AZ2" s="2"/>
      <c r="BA2" s="2"/>
      <c r="BB2" s="2"/>
      <c r="BC2" s="2"/>
      <c r="BD2" s="2"/>
      <c r="BE2" s="2"/>
      <c r="BF2" s="2"/>
      <c r="BG2" s="2"/>
      <c r="BH2" s="2"/>
      <c r="BI2" s="2"/>
      <c r="BJ2" s="2"/>
      <c r="BK2" s="2"/>
      <c r="BL2" s="2"/>
      <c r="BM2" s="2"/>
      <c r="BN2" s="2"/>
      <c r="BO2" s="2"/>
      <c r="BP2" s="2"/>
      <c r="BQ2" s="2"/>
    </row>
    <row r="3" spans="1:69" ht="15.6" thickTop="1" thickBot="1" x14ac:dyDescent="0.35">
      <c r="A3" s="23" t="str">
        <f>'User Interface'!A2</f>
        <v>Question_1</v>
      </c>
      <c r="B3" s="23" t="str">
        <f>'User Interface'!B2</f>
        <v>Is the area a key fishing ground?</v>
      </c>
      <c r="C3" s="23" t="str">
        <f>'User Interface'!C2</f>
        <v>Almost no commercial catch originates from the area</v>
      </c>
      <c r="D3" s="75">
        <f>IF(AND(NOT('Analysis Result Matrix'!D3=0),NOT('Analysis Uncertainty Matrix'!C2=0)),(('Analysis Result Matrix'!D3-1)/((MAX('Dev Likert Scale Possibilities'!$E$2:$E$8)-1)))*(('Analysis Uncertainty Matrix'!C2-1)/(MAX('Dev Likert Scale Possibilities'!$B$2:$B$7)-1)),0)</f>
        <v>0</v>
      </c>
      <c r="E3" s="75">
        <f>IF(AND(NOT('Analysis Result Matrix'!E3=0),NOT('Analysis Uncertainty Matrix'!D2=0)),(('Analysis Result Matrix'!E3-1)/((MAX('Dev Likert Scale Possibilities'!$E$2:$E$8)-1)))*(('Analysis Uncertainty Matrix'!D2-1)/(MAX('Dev Likert Scale Possibilities'!$B$2:$B$7)-1)),0)</f>
        <v>1</v>
      </c>
      <c r="F3" s="75">
        <f>IF(AND(NOT('Analysis Result Matrix'!F3=0),NOT('Analysis Uncertainty Matrix'!E2=0)),(('Analysis Result Matrix'!F3-1)/((MAX('Dev Likert Scale Possibilities'!$E$2:$E$8)-1)))*(('Analysis Uncertainty Matrix'!E2-1)/(MAX('Dev Likert Scale Possibilities'!$B$2:$B$7)-1)),0)</f>
        <v>0</v>
      </c>
      <c r="G3" s="75">
        <f>IF(AND(NOT('Analysis Result Matrix'!G3=0),NOT('Analysis Uncertainty Matrix'!F2=0)),(('Analysis Result Matrix'!G3-1)/((MAX('Dev Likert Scale Possibilities'!$E$2:$E$8)-1)))*(('Analysis Uncertainty Matrix'!F2-1)/(MAX('Dev Likert Scale Possibilities'!$B$2:$B$7)-1)),0)</f>
        <v>1</v>
      </c>
      <c r="H3" s="75">
        <f>IF(AND(NOT('Analysis Result Matrix'!H3=0),NOT('Analysis Uncertainty Matrix'!G2=0)),(('Analysis Result Matrix'!H3-1)/((MAX('Dev Likert Scale Possibilities'!$E$2:$E$8)-1)))*(('Analysis Uncertainty Matrix'!G2-1)/(MAX('Dev Likert Scale Possibilities'!$B$2:$B$7)-1)),0)</f>
        <v>0</v>
      </c>
      <c r="I3" s="75">
        <f>IF(AND(NOT('Analysis Result Matrix'!I3=0),NOT('Analysis Uncertainty Matrix'!H2=0)),(('Analysis Result Matrix'!I3-1)/((MAX('Dev Likert Scale Possibilities'!$E$2:$E$8)-1)))*(('Analysis Uncertainty Matrix'!H2-1)/(MAX('Dev Likert Scale Possibilities'!$B$2:$B$7)-1)),0)</f>
        <v>0</v>
      </c>
      <c r="J3" s="75">
        <f>IF(AND(NOT('Analysis Result Matrix'!J3=0),NOT('Analysis Uncertainty Matrix'!I2=0)),(('Analysis Result Matrix'!J3-1)/((MAX('Dev Likert Scale Possibilities'!$E$2:$E$8)-1)))*(('Analysis Uncertainty Matrix'!I2-1)/(MAX('Dev Likert Scale Possibilities'!$B$2:$B$7)-1)),0)</f>
        <v>0</v>
      </c>
      <c r="K3" s="75">
        <f>IF(AND(NOT('Analysis Result Matrix'!K3=0),NOT('Analysis Uncertainty Matrix'!J2=0)),(('Analysis Result Matrix'!K3-1)/((MAX('Dev Likert Scale Possibilities'!$E$2:$E$8)-1)))*(('Analysis Uncertainty Matrix'!J2-1)/(MAX('Dev Likert Scale Possibilities'!$B$2:$B$7)-1)),0)</f>
        <v>0</v>
      </c>
      <c r="L3" s="75">
        <f>IF(AND(NOT('Analysis Result Matrix'!L3=0),NOT('Analysis Uncertainty Matrix'!K2=0)),(('Analysis Result Matrix'!L3-1)/((MAX('Dev Likert Scale Possibilities'!$E$2:$E$8)-1)))*(('Analysis Uncertainty Matrix'!K2-1)/(MAX('Dev Likert Scale Possibilities'!$B$2:$B$7)-1)),0)</f>
        <v>0</v>
      </c>
      <c r="M3" s="75">
        <f>IF(AND(NOT('Analysis Result Matrix'!M3=0),NOT('Analysis Uncertainty Matrix'!L2=0)),(('Analysis Result Matrix'!M3-1)/((MAX('Dev Likert Scale Possibilities'!$E$2:$E$8)-1)))*(('Analysis Uncertainty Matrix'!L2-1)/(MAX('Dev Likert Scale Possibilities'!$B$2:$B$7)-1)),0)</f>
        <v>0</v>
      </c>
      <c r="N3" s="75">
        <f>IF(AND(NOT('Analysis Result Matrix'!N3=0),NOT('Analysis Uncertainty Matrix'!M2=0)),(('Analysis Result Matrix'!N3-1)/((MAX('Dev Likert Scale Possibilities'!$E$2:$E$8)-1)))*(('Analysis Uncertainty Matrix'!M2-1)/(MAX('Dev Likert Scale Possibilities'!$B$2:$B$7)-1)),0)</f>
        <v>0</v>
      </c>
      <c r="O3" s="75">
        <f>IF(AND(NOT('Analysis Result Matrix'!O3=0),NOT('Analysis Uncertainty Matrix'!N2=0)),(('Analysis Result Matrix'!O3-1)/((MAX('Dev Likert Scale Possibilities'!$E$2:$E$8)-1)))*(('Analysis Uncertainty Matrix'!N2-1)/(MAX('Dev Likert Scale Possibilities'!$B$2:$B$7)-1)),0)</f>
        <v>0</v>
      </c>
      <c r="P3" s="75">
        <f>IF(AND(NOT('Analysis Result Matrix'!P3=0),NOT('Analysis Uncertainty Matrix'!O2=0)),(('Analysis Result Matrix'!P3-1)/((MAX('Dev Likert Scale Possibilities'!$E$2:$E$8)-1)))*(('Analysis Uncertainty Matrix'!O2-1)/(MAX('Dev Likert Scale Possibilities'!$B$2:$B$7)-1)),0)</f>
        <v>0</v>
      </c>
      <c r="Q3" s="75">
        <f>IF(AND(NOT('Analysis Result Matrix'!Q3=0),NOT('Analysis Uncertainty Matrix'!P2=0)),(('Analysis Result Matrix'!Q3-1)/((MAX('Dev Likert Scale Possibilities'!$E$2:$E$8)-1)))*(('Analysis Uncertainty Matrix'!P2-1)/(MAX('Dev Likert Scale Possibilities'!$B$2:$B$7)-1)),0)</f>
        <v>0</v>
      </c>
      <c r="R3" s="75">
        <f>IF(AND(NOT('Analysis Result Matrix'!R3=0),NOT('Analysis Uncertainty Matrix'!Q2=0)),(('Analysis Result Matrix'!R3-1)/((MAX('Dev Likert Scale Possibilities'!$E$2:$E$8)-1)))*(('Analysis Uncertainty Matrix'!Q2-1)/(MAX('Dev Likert Scale Possibilities'!$B$2:$B$7)-1)),0)</f>
        <v>0</v>
      </c>
      <c r="S3" s="75">
        <f>IF(AND(NOT('Analysis Result Matrix'!S3=0),NOT('Analysis Uncertainty Matrix'!R2=0)),(('Analysis Result Matrix'!S3-1)/((MAX('Dev Likert Scale Possibilities'!$E$2:$E$8)-1)))*(('Analysis Uncertainty Matrix'!R2-1)/(MAX('Dev Likert Scale Possibilities'!$B$2:$B$7)-1)),0)</f>
        <v>0</v>
      </c>
      <c r="T3" s="75">
        <f>IF(AND(NOT('Analysis Result Matrix'!T3=0),NOT('Analysis Uncertainty Matrix'!S2=0)),(('Analysis Result Matrix'!T3-1)/((MAX('Dev Likert Scale Possibilities'!$E$2:$E$8)-1)))*(('Analysis Uncertainty Matrix'!S2-1)/(MAX('Dev Likert Scale Possibilities'!$B$2:$B$7)-1)),0)</f>
        <v>0</v>
      </c>
      <c r="U3" s="75">
        <f>IF(AND(NOT('Analysis Result Matrix'!U3=0),NOT('Analysis Uncertainty Matrix'!T2=0)),(('Analysis Result Matrix'!U3-1)/((MAX('Dev Likert Scale Possibilities'!$E$2:$E$8)-1)))*(('Analysis Uncertainty Matrix'!T2-1)/(MAX('Dev Likert Scale Possibilities'!$B$2:$B$7)-1)),0)</f>
        <v>0</v>
      </c>
      <c r="V3" s="75">
        <f>IF(AND(NOT('Analysis Result Matrix'!V3=0),NOT('Analysis Uncertainty Matrix'!U2=0)),(('Analysis Result Matrix'!V3-1)/((MAX('Dev Likert Scale Possibilities'!$E$2:$E$8)-1)))*(('Analysis Uncertainty Matrix'!U2-1)/(MAX('Dev Likert Scale Possibilities'!$B$2:$B$7)-1)),0)</f>
        <v>0</v>
      </c>
      <c r="W3" s="75">
        <f>IF(AND(NOT('Analysis Result Matrix'!W3=0),NOT('Analysis Uncertainty Matrix'!V2=0)),(('Analysis Result Matrix'!W3-1)/((MAX('Dev Likert Scale Possibilities'!$E$2:$E$8)-1)))*(('Analysis Uncertainty Matrix'!V2-1)/(MAX('Dev Likert Scale Possibilities'!$B$2:$B$7)-1)),0)</f>
        <v>0</v>
      </c>
      <c r="X3" s="75">
        <f>IF(AND(NOT('Analysis Result Matrix'!X3=0),NOT('Analysis Uncertainty Matrix'!W2=0)),(('Analysis Result Matrix'!X3-1)/((MAX('Dev Likert Scale Possibilities'!$E$2:$E$8)-1)))*(('Analysis Uncertainty Matrix'!W2-1)/(MAX('Dev Likert Scale Possibilities'!$B$2:$B$7)-1)),0)</f>
        <v>0</v>
      </c>
      <c r="Y3" s="75">
        <f>IF(AND(NOT('Analysis Result Matrix'!Y3=0),NOT('Analysis Uncertainty Matrix'!X2=0)),(('Analysis Result Matrix'!Y3-1)/((MAX('Dev Likert Scale Possibilities'!$E$2:$E$8)-1)))*(('Analysis Uncertainty Matrix'!X2-1)/(MAX('Dev Likert Scale Possibilities'!$B$2:$B$7)-1)),0)</f>
        <v>0</v>
      </c>
      <c r="Z3" s="75">
        <f>IF(AND(NOT('Analysis Result Matrix'!Z3=0),NOT('Analysis Uncertainty Matrix'!Y2=0)),(('Analysis Result Matrix'!Z3-1)/((MAX('Dev Likert Scale Possibilities'!$E$2:$E$8)-1)))*(('Analysis Uncertainty Matrix'!Y2-1)/(MAX('Dev Likert Scale Possibilities'!$B$2:$B$7)-1)),0)</f>
        <v>0</v>
      </c>
      <c r="AA3" s="75">
        <f>IF(AND(NOT('Analysis Result Matrix'!AA3=0),NOT('Analysis Uncertainty Matrix'!Z2=0)),(('Analysis Result Matrix'!AA3-1)/((MAX('Dev Likert Scale Possibilities'!$E$2:$E$8)-1)))*(('Analysis Uncertainty Matrix'!Z2-1)/(MAX('Dev Likert Scale Possibilities'!$B$2:$B$7)-1)),0)</f>
        <v>0</v>
      </c>
      <c r="AB3" s="75">
        <f>IF(AND(NOT('Analysis Result Matrix'!AB3=0),NOT('Analysis Uncertainty Matrix'!AA2=0)),(('Analysis Result Matrix'!AB3-1)/((MAX('Dev Likert Scale Possibilities'!$E$2:$E$8)-1)))*(('Analysis Uncertainty Matrix'!AA2-1)/(MAX('Dev Likert Scale Possibilities'!$B$2:$B$7)-1)),0)</f>
        <v>0</v>
      </c>
      <c r="AC3" s="75">
        <f>IF(AND(NOT('Analysis Result Matrix'!AC3=0),NOT('Analysis Uncertainty Matrix'!AB2=0)),(('Analysis Result Matrix'!AC3-1)/((MAX('Dev Likert Scale Possibilities'!$E$2:$E$8)-1)))*(('Analysis Uncertainty Matrix'!AB2-1)/(MAX('Dev Likert Scale Possibilities'!$B$2:$B$7)-1)),0)</f>
        <v>0</v>
      </c>
      <c r="AD3" s="75">
        <f>IF(AND(NOT('Analysis Result Matrix'!AD3=0),NOT('Analysis Uncertainty Matrix'!AC2=0)),(('Analysis Result Matrix'!AD3-1)/((MAX('Dev Likert Scale Possibilities'!$E$2:$E$8)-1)))*(('Analysis Uncertainty Matrix'!AC2-1)/(MAX('Dev Likert Scale Possibilities'!$B$2:$B$7)-1)),0)</f>
        <v>0</v>
      </c>
      <c r="AE3" s="75">
        <f>IF(AND(NOT('Analysis Result Matrix'!AE3=0),NOT('Analysis Uncertainty Matrix'!AD2=0)),(('Analysis Result Matrix'!AE3-1)/((MAX('Dev Likert Scale Possibilities'!$E$2:$E$8)-1)))*(('Analysis Uncertainty Matrix'!AD2-1)/(MAX('Dev Likert Scale Possibilities'!$B$2:$B$7)-1)),0)</f>
        <v>0</v>
      </c>
      <c r="AF3" s="75">
        <f>IF(AND(NOT('Analysis Result Matrix'!AF3=0),NOT('Analysis Uncertainty Matrix'!AE2=0)),(('Analysis Result Matrix'!AF3-1)/((MAX('Dev Likert Scale Possibilities'!$E$2:$E$8)-1)))*(('Analysis Uncertainty Matrix'!AE2-1)/(MAX('Dev Likert Scale Possibilities'!$B$2:$B$7)-1)),0)</f>
        <v>0</v>
      </c>
      <c r="AG3" s="75">
        <f>IF(AND(NOT('Analysis Result Matrix'!AG3=0),NOT('Analysis Uncertainty Matrix'!AF2=0)),(('Analysis Result Matrix'!AG3-1)/((MAX('Dev Likert Scale Possibilities'!$E$2:$E$8)-1)))*(('Analysis Uncertainty Matrix'!AF2-1)/(MAX('Dev Likert Scale Possibilities'!$B$2:$B$7)-1)),0)</f>
        <v>0</v>
      </c>
      <c r="AH3" s="75">
        <f>IF(AND(NOT('Analysis Result Matrix'!AH3=0),NOT('Analysis Uncertainty Matrix'!AG2=0)),(('Analysis Result Matrix'!AH3-1)/((MAX('Dev Likert Scale Possibilities'!$E$2:$E$8)-1)))*(('Analysis Uncertainty Matrix'!AG2-1)/(MAX('Dev Likert Scale Possibilities'!$B$2:$B$7)-1)),0)</f>
        <v>0</v>
      </c>
      <c r="AI3" s="75">
        <f>IF(AND(NOT('Analysis Result Matrix'!AI3=0),NOT('Analysis Uncertainty Matrix'!AH2=0)),(('Analysis Result Matrix'!AI3-1)/((MAX('Dev Likert Scale Possibilities'!$E$2:$E$8)-1)))*(('Analysis Uncertainty Matrix'!AH2-1)/(MAX('Dev Likert Scale Possibilities'!$B$2:$B$7)-1)),0)</f>
        <v>0</v>
      </c>
      <c r="AJ3" s="75">
        <f>IF(AND(NOT('Analysis Result Matrix'!AJ3=0),NOT('Analysis Uncertainty Matrix'!AI2=0)),(('Analysis Result Matrix'!AJ3-1)/((MAX('Dev Likert Scale Possibilities'!$E$2:$E$8)-1)))*(('Analysis Uncertainty Matrix'!AI2-1)/(MAX('Dev Likert Scale Possibilities'!$B$2:$B$7)-1)),0)</f>
        <v>0</v>
      </c>
      <c r="AK3" s="75">
        <f>IF(AND(NOT('Analysis Result Matrix'!AK3=0),NOT('Analysis Uncertainty Matrix'!AJ2=0)),(('Analysis Result Matrix'!AK3-1)/((MAX('Dev Likert Scale Possibilities'!$E$2:$E$8)-1)))*(('Analysis Uncertainty Matrix'!AJ2-1)/(MAX('Dev Likert Scale Possibilities'!$B$2:$B$7)-1)),0)</f>
        <v>0</v>
      </c>
      <c r="AL3" s="75">
        <f>IF(AND(NOT('Analysis Result Matrix'!AL3=0),NOT('Analysis Uncertainty Matrix'!AK2=0)),(('Analysis Result Matrix'!AL3-1)/((MAX('Dev Likert Scale Possibilities'!$E$2:$E$8)-1)))*(('Analysis Uncertainty Matrix'!AK2-1)/(MAX('Dev Likert Scale Possibilities'!$B$2:$B$7)-1)),0)</f>
        <v>0</v>
      </c>
      <c r="AM3" s="75">
        <f>IF(AND(NOT('Analysis Result Matrix'!AM3=0),NOT('Analysis Uncertainty Matrix'!AL2=0)),(('Analysis Result Matrix'!AM3-1)/((MAX('Dev Likert Scale Possibilities'!$E$2:$E$8)-1)))*(('Analysis Uncertainty Matrix'!AL2-1)/(MAX('Dev Likert Scale Possibilities'!$B$2:$B$7)-1)),0)</f>
        <v>0</v>
      </c>
      <c r="AN3" s="75">
        <f>IF(AND(NOT('Analysis Result Matrix'!AN3=0),NOT('Analysis Uncertainty Matrix'!AM2=0)),(('Analysis Result Matrix'!AN3-1)/((MAX('Dev Likert Scale Possibilities'!$E$2:$E$8)-1)))*(('Analysis Uncertainty Matrix'!AM2-1)/(MAX('Dev Likert Scale Possibilities'!$B$2:$B$7)-1)),0)</f>
        <v>0</v>
      </c>
      <c r="AO3" s="75">
        <f>IF(AND(NOT('Analysis Result Matrix'!AO3=0),NOT('Analysis Uncertainty Matrix'!AN2=0)),(('Analysis Result Matrix'!AO3-1)/((MAX('Dev Likert Scale Possibilities'!$E$2:$E$8)-1)))*(('Analysis Uncertainty Matrix'!AN2-1)/(MAX('Dev Likert Scale Possibilities'!$B$2:$B$7)-1)),0)</f>
        <v>0</v>
      </c>
      <c r="AP3" s="75">
        <f>IF(AND(NOT('Analysis Result Matrix'!AP3=0),NOT('Analysis Uncertainty Matrix'!AO2=0)),(('Analysis Result Matrix'!AP3-1)/((MAX('Dev Likert Scale Possibilities'!$E$2:$E$8)-1)))*(('Analysis Uncertainty Matrix'!AO2-1)/(MAX('Dev Likert Scale Possibilities'!$B$2:$B$7)-1)),0)</f>
        <v>0</v>
      </c>
      <c r="AQ3" s="75">
        <f>IF(AND(NOT('Analysis Result Matrix'!AQ3=0),NOT('Analysis Uncertainty Matrix'!AP2=0)),(('Analysis Result Matrix'!AQ3-1)/((MAX('Dev Likert Scale Possibilities'!$E$2:$E$8)-1)))*(('Analysis Uncertainty Matrix'!AP2-1)/(MAX('Dev Likert Scale Possibilities'!$B$2:$B$7)-1)),0)</f>
        <v>0</v>
      </c>
    </row>
    <row r="4" spans="1:69" ht="15.6" thickTop="1" thickBot="1" x14ac:dyDescent="0.35">
      <c r="A4" s="23" t="str">
        <f>'User Interface'!A3</f>
        <v>Question_2</v>
      </c>
      <c r="B4" s="23" t="str">
        <f>'User Interface'!B3</f>
        <v>Is the area important for biodiversity?</v>
      </c>
      <c r="C4" s="23" t="str">
        <f>'User Interface'!C3</f>
        <v>The area has very minor importance for biodiveristy</v>
      </c>
      <c r="D4" s="75">
        <f>IF(AND(NOT('Analysis Result Matrix'!D4=0),NOT('Analysis Uncertainty Matrix'!C3=0)),(('Analysis Result Matrix'!D4-1)/((MAX('Dev Likert Scale Possibilities'!$E$2:$E$8)-1)))*(('Analysis Uncertainty Matrix'!C3-1)/(MAX('Dev Likert Scale Possibilities'!$B$2:$B$7)-1)),0)</f>
        <v>0.1875</v>
      </c>
      <c r="E4" s="75">
        <f>IF(AND(NOT('Analysis Result Matrix'!E4=0),NOT('Analysis Uncertainty Matrix'!D3=0)),(('Analysis Result Matrix'!E4-1)/((MAX('Dev Likert Scale Possibilities'!$E$2:$E$8)-1)))*(('Analysis Uncertainty Matrix'!D3-1)/(MAX('Dev Likert Scale Possibilities'!$B$2:$B$7)-1)),0)</f>
        <v>0.375</v>
      </c>
      <c r="F4" s="75">
        <f>IF(AND(NOT('Analysis Result Matrix'!F4=0),NOT('Analysis Uncertainty Matrix'!E3=0)),(('Analysis Result Matrix'!F4-1)/((MAX('Dev Likert Scale Possibilities'!$E$2:$E$8)-1)))*(('Analysis Uncertainty Matrix'!E3-1)/(MAX('Dev Likert Scale Possibilities'!$B$2:$B$7)-1)),0)</f>
        <v>0</v>
      </c>
      <c r="G4" s="75">
        <f>IF(AND(NOT('Analysis Result Matrix'!G4=0),NOT('Analysis Uncertainty Matrix'!F3=0)),(('Analysis Result Matrix'!G4-1)/((MAX('Dev Likert Scale Possibilities'!$E$2:$E$8)-1)))*(('Analysis Uncertainty Matrix'!F3-1)/(MAX('Dev Likert Scale Possibilities'!$B$2:$B$7)-1)),0)</f>
        <v>1</v>
      </c>
      <c r="H4" s="75">
        <f>IF(AND(NOT('Analysis Result Matrix'!H4=0),NOT('Analysis Uncertainty Matrix'!G3=0)),(('Analysis Result Matrix'!H4-1)/((MAX('Dev Likert Scale Possibilities'!$E$2:$E$8)-1)))*(('Analysis Uncertainty Matrix'!G3-1)/(MAX('Dev Likert Scale Possibilities'!$B$2:$B$7)-1)),0)</f>
        <v>0</v>
      </c>
      <c r="I4" s="75">
        <f>IF(AND(NOT('Analysis Result Matrix'!I4=0),NOT('Analysis Uncertainty Matrix'!H3=0)),(('Analysis Result Matrix'!I4-1)/((MAX('Dev Likert Scale Possibilities'!$E$2:$E$8)-1)))*(('Analysis Uncertainty Matrix'!H3-1)/(MAX('Dev Likert Scale Possibilities'!$B$2:$B$7)-1)),0)</f>
        <v>0</v>
      </c>
      <c r="J4" s="75">
        <f>IF(AND(NOT('Analysis Result Matrix'!J4=0),NOT('Analysis Uncertainty Matrix'!I3=0)),(('Analysis Result Matrix'!J4-1)/((MAX('Dev Likert Scale Possibilities'!$E$2:$E$8)-1)))*(('Analysis Uncertainty Matrix'!I3-1)/(MAX('Dev Likert Scale Possibilities'!$B$2:$B$7)-1)),0)</f>
        <v>0</v>
      </c>
      <c r="K4" s="75">
        <f>IF(AND(NOT('Analysis Result Matrix'!K4=0),NOT('Analysis Uncertainty Matrix'!J3=0)),(('Analysis Result Matrix'!K4-1)/((MAX('Dev Likert Scale Possibilities'!$E$2:$E$8)-1)))*(('Analysis Uncertainty Matrix'!J3-1)/(MAX('Dev Likert Scale Possibilities'!$B$2:$B$7)-1)),0)</f>
        <v>0</v>
      </c>
      <c r="L4" s="75">
        <f>IF(AND(NOT('Analysis Result Matrix'!L4=0),NOT('Analysis Uncertainty Matrix'!K3=0)),(('Analysis Result Matrix'!L4-1)/((MAX('Dev Likert Scale Possibilities'!$E$2:$E$8)-1)))*(('Analysis Uncertainty Matrix'!K3-1)/(MAX('Dev Likert Scale Possibilities'!$B$2:$B$7)-1)),0)</f>
        <v>0</v>
      </c>
      <c r="M4" s="75">
        <f>IF(AND(NOT('Analysis Result Matrix'!M4=0),NOT('Analysis Uncertainty Matrix'!L3=0)),(('Analysis Result Matrix'!M4-1)/((MAX('Dev Likert Scale Possibilities'!$E$2:$E$8)-1)))*(('Analysis Uncertainty Matrix'!L3-1)/(MAX('Dev Likert Scale Possibilities'!$B$2:$B$7)-1)),0)</f>
        <v>0</v>
      </c>
      <c r="N4" s="75">
        <f>IF(AND(NOT('Analysis Result Matrix'!N4=0),NOT('Analysis Uncertainty Matrix'!M3=0)),(('Analysis Result Matrix'!N4-1)/((MAX('Dev Likert Scale Possibilities'!$E$2:$E$8)-1)))*(('Analysis Uncertainty Matrix'!M3-1)/(MAX('Dev Likert Scale Possibilities'!$B$2:$B$7)-1)),0)</f>
        <v>0</v>
      </c>
      <c r="O4" s="75">
        <f>IF(AND(NOT('Analysis Result Matrix'!O4=0),NOT('Analysis Uncertainty Matrix'!N3=0)),(('Analysis Result Matrix'!O4-1)/((MAX('Dev Likert Scale Possibilities'!$E$2:$E$8)-1)))*(('Analysis Uncertainty Matrix'!N3-1)/(MAX('Dev Likert Scale Possibilities'!$B$2:$B$7)-1)),0)</f>
        <v>0</v>
      </c>
      <c r="P4" s="75">
        <f>IF(AND(NOT('Analysis Result Matrix'!P4=0),NOT('Analysis Uncertainty Matrix'!O3=0)),(('Analysis Result Matrix'!P4-1)/((MAX('Dev Likert Scale Possibilities'!$E$2:$E$8)-1)))*(('Analysis Uncertainty Matrix'!O3-1)/(MAX('Dev Likert Scale Possibilities'!$B$2:$B$7)-1)),0)</f>
        <v>0</v>
      </c>
      <c r="Q4" s="75">
        <f>IF(AND(NOT('Analysis Result Matrix'!Q4=0),NOT('Analysis Uncertainty Matrix'!P3=0)),(('Analysis Result Matrix'!Q4-1)/((MAX('Dev Likert Scale Possibilities'!$E$2:$E$8)-1)))*(('Analysis Uncertainty Matrix'!P3-1)/(MAX('Dev Likert Scale Possibilities'!$B$2:$B$7)-1)),0)</f>
        <v>0</v>
      </c>
      <c r="R4" s="75">
        <f>IF(AND(NOT('Analysis Result Matrix'!R4=0),NOT('Analysis Uncertainty Matrix'!Q3=0)),(('Analysis Result Matrix'!R4-1)/((MAX('Dev Likert Scale Possibilities'!$E$2:$E$8)-1)))*(('Analysis Uncertainty Matrix'!Q3-1)/(MAX('Dev Likert Scale Possibilities'!$B$2:$B$7)-1)),0)</f>
        <v>0</v>
      </c>
      <c r="S4" s="75">
        <f>IF(AND(NOT('Analysis Result Matrix'!S4=0),NOT('Analysis Uncertainty Matrix'!R3=0)),(('Analysis Result Matrix'!S4-1)/((MAX('Dev Likert Scale Possibilities'!$E$2:$E$8)-1)))*(('Analysis Uncertainty Matrix'!R3-1)/(MAX('Dev Likert Scale Possibilities'!$B$2:$B$7)-1)),0)</f>
        <v>0</v>
      </c>
      <c r="T4" s="75">
        <f>IF(AND(NOT('Analysis Result Matrix'!T4=0),NOT('Analysis Uncertainty Matrix'!S3=0)),(('Analysis Result Matrix'!T4-1)/((MAX('Dev Likert Scale Possibilities'!$E$2:$E$8)-1)))*(('Analysis Uncertainty Matrix'!S3-1)/(MAX('Dev Likert Scale Possibilities'!$B$2:$B$7)-1)),0)</f>
        <v>0</v>
      </c>
      <c r="U4" s="75">
        <f>IF(AND(NOT('Analysis Result Matrix'!U4=0),NOT('Analysis Uncertainty Matrix'!T3=0)),(('Analysis Result Matrix'!U4-1)/((MAX('Dev Likert Scale Possibilities'!$E$2:$E$8)-1)))*(('Analysis Uncertainty Matrix'!T3-1)/(MAX('Dev Likert Scale Possibilities'!$B$2:$B$7)-1)),0)</f>
        <v>0</v>
      </c>
      <c r="V4" s="75">
        <f>IF(AND(NOT('Analysis Result Matrix'!V4=0),NOT('Analysis Uncertainty Matrix'!U3=0)),(('Analysis Result Matrix'!V4-1)/((MAX('Dev Likert Scale Possibilities'!$E$2:$E$8)-1)))*(('Analysis Uncertainty Matrix'!U3-1)/(MAX('Dev Likert Scale Possibilities'!$B$2:$B$7)-1)),0)</f>
        <v>0</v>
      </c>
      <c r="W4" s="75">
        <f>IF(AND(NOT('Analysis Result Matrix'!W4=0),NOT('Analysis Uncertainty Matrix'!V3=0)),(('Analysis Result Matrix'!W4-1)/((MAX('Dev Likert Scale Possibilities'!$E$2:$E$8)-1)))*(('Analysis Uncertainty Matrix'!V3-1)/(MAX('Dev Likert Scale Possibilities'!$B$2:$B$7)-1)),0)</f>
        <v>0</v>
      </c>
      <c r="X4" s="75">
        <f>IF(AND(NOT('Analysis Result Matrix'!X4=0),NOT('Analysis Uncertainty Matrix'!W3=0)),(('Analysis Result Matrix'!X4-1)/((MAX('Dev Likert Scale Possibilities'!$E$2:$E$8)-1)))*(('Analysis Uncertainty Matrix'!W3-1)/(MAX('Dev Likert Scale Possibilities'!$B$2:$B$7)-1)),0)</f>
        <v>0</v>
      </c>
      <c r="Y4" s="75">
        <f>IF(AND(NOT('Analysis Result Matrix'!Y4=0),NOT('Analysis Uncertainty Matrix'!X3=0)),(('Analysis Result Matrix'!Y4-1)/((MAX('Dev Likert Scale Possibilities'!$E$2:$E$8)-1)))*(('Analysis Uncertainty Matrix'!X3-1)/(MAX('Dev Likert Scale Possibilities'!$B$2:$B$7)-1)),0)</f>
        <v>0</v>
      </c>
      <c r="Z4" s="75">
        <f>IF(AND(NOT('Analysis Result Matrix'!Z4=0),NOT('Analysis Uncertainty Matrix'!Y3=0)),(('Analysis Result Matrix'!Z4-1)/((MAX('Dev Likert Scale Possibilities'!$E$2:$E$8)-1)))*(('Analysis Uncertainty Matrix'!Y3-1)/(MAX('Dev Likert Scale Possibilities'!$B$2:$B$7)-1)),0)</f>
        <v>0</v>
      </c>
      <c r="AA4" s="75">
        <f>IF(AND(NOT('Analysis Result Matrix'!AA4=0),NOT('Analysis Uncertainty Matrix'!Z3=0)),(('Analysis Result Matrix'!AA4-1)/((MAX('Dev Likert Scale Possibilities'!$E$2:$E$8)-1)))*(('Analysis Uncertainty Matrix'!Z3-1)/(MAX('Dev Likert Scale Possibilities'!$B$2:$B$7)-1)),0)</f>
        <v>0</v>
      </c>
      <c r="AB4" s="75">
        <f>IF(AND(NOT('Analysis Result Matrix'!AB4=0),NOT('Analysis Uncertainty Matrix'!AA3=0)),(('Analysis Result Matrix'!AB4-1)/((MAX('Dev Likert Scale Possibilities'!$E$2:$E$8)-1)))*(('Analysis Uncertainty Matrix'!AA3-1)/(MAX('Dev Likert Scale Possibilities'!$B$2:$B$7)-1)),0)</f>
        <v>0</v>
      </c>
      <c r="AC4" s="75">
        <f>IF(AND(NOT('Analysis Result Matrix'!AC4=0),NOT('Analysis Uncertainty Matrix'!AB3=0)),(('Analysis Result Matrix'!AC4-1)/((MAX('Dev Likert Scale Possibilities'!$E$2:$E$8)-1)))*(('Analysis Uncertainty Matrix'!AB3-1)/(MAX('Dev Likert Scale Possibilities'!$B$2:$B$7)-1)),0)</f>
        <v>0</v>
      </c>
      <c r="AD4" s="75">
        <f>IF(AND(NOT('Analysis Result Matrix'!AD4=0),NOT('Analysis Uncertainty Matrix'!AC3=0)),(('Analysis Result Matrix'!AD4-1)/((MAX('Dev Likert Scale Possibilities'!$E$2:$E$8)-1)))*(('Analysis Uncertainty Matrix'!AC3-1)/(MAX('Dev Likert Scale Possibilities'!$B$2:$B$7)-1)),0)</f>
        <v>0</v>
      </c>
      <c r="AE4" s="75">
        <f>IF(AND(NOT('Analysis Result Matrix'!AE4=0),NOT('Analysis Uncertainty Matrix'!AD3=0)),(('Analysis Result Matrix'!AE4-1)/((MAX('Dev Likert Scale Possibilities'!$E$2:$E$8)-1)))*(('Analysis Uncertainty Matrix'!AD3-1)/(MAX('Dev Likert Scale Possibilities'!$B$2:$B$7)-1)),0)</f>
        <v>0</v>
      </c>
      <c r="AF4" s="75">
        <f>IF(AND(NOT('Analysis Result Matrix'!AF4=0),NOT('Analysis Uncertainty Matrix'!AE3=0)),(('Analysis Result Matrix'!AF4-1)/((MAX('Dev Likert Scale Possibilities'!$E$2:$E$8)-1)))*(('Analysis Uncertainty Matrix'!AE3-1)/(MAX('Dev Likert Scale Possibilities'!$B$2:$B$7)-1)),0)</f>
        <v>0</v>
      </c>
      <c r="AG4" s="75">
        <f>IF(AND(NOT('Analysis Result Matrix'!AG4=0),NOT('Analysis Uncertainty Matrix'!AF3=0)),(('Analysis Result Matrix'!AG4-1)/((MAX('Dev Likert Scale Possibilities'!$E$2:$E$8)-1)))*(('Analysis Uncertainty Matrix'!AF3-1)/(MAX('Dev Likert Scale Possibilities'!$B$2:$B$7)-1)),0)</f>
        <v>0</v>
      </c>
      <c r="AH4" s="75">
        <f>IF(AND(NOT('Analysis Result Matrix'!AH4=0),NOT('Analysis Uncertainty Matrix'!AG3=0)),(('Analysis Result Matrix'!AH4-1)/((MAX('Dev Likert Scale Possibilities'!$E$2:$E$8)-1)))*(('Analysis Uncertainty Matrix'!AG3-1)/(MAX('Dev Likert Scale Possibilities'!$B$2:$B$7)-1)),0)</f>
        <v>0</v>
      </c>
      <c r="AI4" s="75">
        <f>IF(AND(NOT('Analysis Result Matrix'!AI4=0),NOT('Analysis Uncertainty Matrix'!AH3=0)),(('Analysis Result Matrix'!AI4-1)/((MAX('Dev Likert Scale Possibilities'!$E$2:$E$8)-1)))*(('Analysis Uncertainty Matrix'!AH3-1)/(MAX('Dev Likert Scale Possibilities'!$B$2:$B$7)-1)),0)</f>
        <v>0</v>
      </c>
      <c r="AJ4" s="75">
        <f>IF(AND(NOT('Analysis Result Matrix'!AJ4=0),NOT('Analysis Uncertainty Matrix'!AI3=0)),(('Analysis Result Matrix'!AJ4-1)/((MAX('Dev Likert Scale Possibilities'!$E$2:$E$8)-1)))*(('Analysis Uncertainty Matrix'!AI3-1)/(MAX('Dev Likert Scale Possibilities'!$B$2:$B$7)-1)),0)</f>
        <v>0</v>
      </c>
      <c r="AK4" s="75">
        <f>IF(AND(NOT('Analysis Result Matrix'!AK4=0),NOT('Analysis Uncertainty Matrix'!AJ3=0)),(('Analysis Result Matrix'!AK4-1)/((MAX('Dev Likert Scale Possibilities'!$E$2:$E$8)-1)))*(('Analysis Uncertainty Matrix'!AJ3-1)/(MAX('Dev Likert Scale Possibilities'!$B$2:$B$7)-1)),0)</f>
        <v>0</v>
      </c>
      <c r="AL4" s="75">
        <f>IF(AND(NOT('Analysis Result Matrix'!AL4=0),NOT('Analysis Uncertainty Matrix'!AK3=0)),(('Analysis Result Matrix'!AL4-1)/((MAX('Dev Likert Scale Possibilities'!$E$2:$E$8)-1)))*(('Analysis Uncertainty Matrix'!AK3-1)/(MAX('Dev Likert Scale Possibilities'!$B$2:$B$7)-1)),0)</f>
        <v>0</v>
      </c>
      <c r="AM4" s="75">
        <f>IF(AND(NOT('Analysis Result Matrix'!AM4=0),NOT('Analysis Uncertainty Matrix'!AL3=0)),(('Analysis Result Matrix'!AM4-1)/((MAX('Dev Likert Scale Possibilities'!$E$2:$E$8)-1)))*(('Analysis Uncertainty Matrix'!AL3-1)/(MAX('Dev Likert Scale Possibilities'!$B$2:$B$7)-1)),0)</f>
        <v>0</v>
      </c>
      <c r="AN4" s="75">
        <f>IF(AND(NOT('Analysis Result Matrix'!AN4=0),NOT('Analysis Uncertainty Matrix'!AM3=0)),(('Analysis Result Matrix'!AN4-1)/((MAX('Dev Likert Scale Possibilities'!$E$2:$E$8)-1)))*(('Analysis Uncertainty Matrix'!AM3-1)/(MAX('Dev Likert Scale Possibilities'!$B$2:$B$7)-1)),0)</f>
        <v>0</v>
      </c>
      <c r="AO4" s="75">
        <f>IF(AND(NOT('Analysis Result Matrix'!AO4=0),NOT('Analysis Uncertainty Matrix'!AN3=0)),(('Analysis Result Matrix'!AO4-1)/((MAX('Dev Likert Scale Possibilities'!$E$2:$E$8)-1)))*(('Analysis Uncertainty Matrix'!AN3-1)/(MAX('Dev Likert Scale Possibilities'!$B$2:$B$7)-1)),0)</f>
        <v>0</v>
      </c>
      <c r="AP4" s="75">
        <f>IF(AND(NOT('Analysis Result Matrix'!AP4=0),NOT('Analysis Uncertainty Matrix'!AO3=0)),(('Analysis Result Matrix'!AP4-1)/((MAX('Dev Likert Scale Possibilities'!$E$2:$E$8)-1)))*(('Analysis Uncertainty Matrix'!AO3-1)/(MAX('Dev Likert Scale Possibilities'!$B$2:$B$7)-1)),0)</f>
        <v>0</v>
      </c>
      <c r="AQ4" s="75">
        <f>IF(AND(NOT('Analysis Result Matrix'!AQ4=0),NOT('Analysis Uncertainty Matrix'!AP3=0)),(('Analysis Result Matrix'!AQ4-1)/((MAX('Dev Likert Scale Possibilities'!$E$2:$E$8)-1)))*(('Analysis Uncertainty Matrix'!AP3-1)/(MAX('Dev Likert Scale Possibilities'!$B$2:$B$7)-1)),0)</f>
        <v>0</v>
      </c>
    </row>
    <row r="5" spans="1:69" ht="15.6" thickTop="1" thickBot="1" x14ac:dyDescent="0.35">
      <c r="A5" s="23" t="str">
        <f>'User Interface'!A4</f>
        <v>Question_3</v>
      </c>
      <c r="B5" s="23" t="str">
        <f>'User Interface'!B4</f>
        <v>What is the nursery quality of the area?</v>
      </c>
      <c r="C5" s="23" t="str">
        <f>'User Interface'!C4</f>
        <v>The area can serve as nursery environment i the absence of better</v>
      </c>
      <c r="D5" s="75">
        <f>IF(AND(NOT('Analysis Result Matrix'!D5=0),NOT('Analysis Uncertainty Matrix'!C4=0)),(('Analysis Result Matrix'!D5-1)/((MAX('Dev Likert Scale Possibilities'!$E$2:$E$8)-1)))*(('Analysis Uncertainty Matrix'!C4-1)/(MAX('Dev Likert Scale Possibilities'!$B$2:$B$7)-1)),0)</f>
        <v>0.375</v>
      </c>
      <c r="E5" s="75">
        <f>IF(AND(NOT('Analysis Result Matrix'!E5=0),NOT('Analysis Uncertainty Matrix'!D4=0)),(('Analysis Result Matrix'!E5-1)/((MAX('Dev Likert Scale Possibilities'!$E$2:$E$8)-1)))*(('Analysis Uncertainty Matrix'!D4-1)/(MAX('Dev Likert Scale Possibilities'!$B$2:$B$7)-1)),0)</f>
        <v>0</v>
      </c>
      <c r="F5" s="75">
        <f>IF(AND(NOT('Analysis Result Matrix'!F5=0),NOT('Analysis Uncertainty Matrix'!E4=0)),(('Analysis Result Matrix'!F5-1)/((MAX('Dev Likert Scale Possibilities'!$E$2:$E$8)-1)))*(('Analysis Uncertainty Matrix'!E4-1)/(MAX('Dev Likert Scale Possibilities'!$B$2:$B$7)-1)),0)</f>
        <v>0</v>
      </c>
      <c r="G5" s="75">
        <f>IF(AND(NOT('Analysis Result Matrix'!G5=0),NOT('Analysis Uncertainty Matrix'!F4=0)),(('Analysis Result Matrix'!G5-1)/((MAX('Dev Likert Scale Possibilities'!$E$2:$E$8)-1)))*(('Analysis Uncertainty Matrix'!F4-1)/(MAX('Dev Likert Scale Possibilities'!$B$2:$B$7)-1)),0)</f>
        <v>1</v>
      </c>
      <c r="H5" s="75">
        <f>IF(AND(NOT('Analysis Result Matrix'!H5=0),NOT('Analysis Uncertainty Matrix'!G4=0)),(('Analysis Result Matrix'!H5-1)/((MAX('Dev Likert Scale Possibilities'!$E$2:$E$8)-1)))*(('Analysis Uncertainty Matrix'!G4-1)/(MAX('Dev Likert Scale Possibilities'!$B$2:$B$7)-1)),0)</f>
        <v>0</v>
      </c>
      <c r="I5" s="75">
        <f>IF(AND(NOT('Analysis Result Matrix'!I5=0),NOT('Analysis Uncertainty Matrix'!H4=0)),(('Analysis Result Matrix'!I5-1)/((MAX('Dev Likert Scale Possibilities'!$E$2:$E$8)-1)))*(('Analysis Uncertainty Matrix'!H4-1)/(MAX('Dev Likert Scale Possibilities'!$B$2:$B$7)-1)),0)</f>
        <v>0</v>
      </c>
      <c r="J5" s="75">
        <f>IF(AND(NOT('Analysis Result Matrix'!J5=0),NOT('Analysis Uncertainty Matrix'!I4=0)),(('Analysis Result Matrix'!J5-1)/((MAX('Dev Likert Scale Possibilities'!$E$2:$E$8)-1)))*(('Analysis Uncertainty Matrix'!I4-1)/(MAX('Dev Likert Scale Possibilities'!$B$2:$B$7)-1)),0)</f>
        <v>0</v>
      </c>
      <c r="K5" s="75">
        <f>IF(AND(NOT('Analysis Result Matrix'!K5=0),NOT('Analysis Uncertainty Matrix'!J4=0)),(('Analysis Result Matrix'!K5-1)/((MAX('Dev Likert Scale Possibilities'!$E$2:$E$8)-1)))*(('Analysis Uncertainty Matrix'!J4-1)/(MAX('Dev Likert Scale Possibilities'!$B$2:$B$7)-1)),0)</f>
        <v>0</v>
      </c>
      <c r="L5" s="75">
        <f>IF(AND(NOT('Analysis Result Matrix'!L5=0),NOT('Analysis Uncertainty Matrix'!K4=0)),(('Analysis Result Matrix'!L5-1)/((MAX('Dev Likert Scale Possibilities'!$E$2:$E$8)-1)))*(('Analysis Uncertainty Matrix'!K4-1)/(MAX('Dev Likert Scale Possibilities'!$B$2:$B$7)-1)),0)</f>
        <v>0</v>
      </c>
      <c r="M5" s="75">
        <f>IF(AND(NOT('Analysis Result Matrix'!M5=0),NOT('Analysis Uncertainty Matrix'!L4=0)),(('Analysis Result Matrix'!M5-1)/((MAX('Dev Likert Scale Possibilities'!$E$2:$E$8)-1)))*(('Analysis Uncertainty Matrix'!L4-1)/(MAX('Dev Likert Scale Possibilities'!$B$2:$B$7)-1)),0)</f>
        <v>0</v>
      </c>
      <c r="N5" s="75">
        <f>IF(AND(NOT('Analysis Result Matrix'!N5=0),NOT('Analysis Uncertainty Matrix'!M4=0)),(('Analysis Result Matrix'!N5-1)/((MAX('Dev Likert Scale Possibilities'!$E$2:$E$8)-1)))*(('Analysis Uncertainty Matrix'!M4-1)/(MAX('Dev Likert Scale Possibilities'!$B$2:$B$7)-1)),0)</f>
        <v>0</v>
      </c>
      <c r="O5" s="75">
        <f>IF(AND(NOT('Analysis Result Matrix'!O5=0),NOT('Analysis Uncertainty Matrix'!N4=0)),(('Analysis Result Matrix'!O5-1)/((MAX('Dev Likert Scale Possibilities'!$E$2:$E$8)-1)))*(('Analysis Uncertainty Matrix'!N4-1)/(MAX('Dev Likert Scale Possibilities'!$B$2:$B$7)-1)),0)</f>
        <v>0</v>
      </c>
      <c r="P5" s="75">
        <f>IF(AND(NOT('Analysis Result Matrix'!P5=0),NOT('Analysis Uncertainty Matrix'!O4=0)),(('Analysis Result Matrix'!P5-1)/((MAX('Dev Likert Scale Possibilities'!$E$2:$E$8)-1)))*(('Analysis Uncertainty Matrix'!O4-1)/(MAX('Dev Likert Scale Possibilities'!$B$2:$B$7)-1)),0)</f>
        <v>0</v>
      </c>
      <c r="Q5" s="75">
        <f>IF(AND(NOT('Analysis Result Matrix'!Q5=0),NOT('Analysis Uncertainty Matrix'!P4=0)),(('Analysis Result Matrix'!Q5-1)/((MAX('Dev Likert Scale Possibilities'!$E$2:$E$8)-1)))*(('Analysis Uncertainty Matrix'!P4-1)/(MAX('Dev Likert Scale Possibilities'!$B$2:$B$7)-1)),0)</f>
        <v>0</v>
      </c>
      <c r="R5" s="75">
        <f>IF(AND(NOT('Analysis Result Matrix'!R5=0),NOT('Analysis Uncertainty Matrix'!Q4=0)),(('Analysis Result Matrix'!R5-1)/((MAX('Dev Likert Scale Possibilities'!$E$2:$E$8)-1)))*(('Analysis Uncertainty Matrix'!Q4-1)/(MAX('Dev Likert Scale Possibilities'!$B$2:$B$7)-1)),0)</f>
        <v>0</v>
      </c>
      <c r="S5" s="75">
        <f>IF(AND(NOT('Analysis Result Matrix'!S5=0),NOT('Analysis Uncertainty Matrix'!R4=0)),(('Analysis Result Matrix'!S5-1)/((MAX('Dev Likert Scale Possibilities'!$E$2:$E$8)-1)))*(('Analysis Uncertainty Matrix'!R4-1)/(MAX('Dev Likert Scale Possibilities'!$B$2:$B$7)-1)),0)</f>
        <v>0</v>
      </c>
      <c r="T5" s="75">
        <f>IF(AND(NOT('Analysis Result Matrix'!T5=0),NOT('Analysis Uncertainty Matrix'!S4=0)),(('Analysis Result Matrix'!T5-1)/((MAX('Dev Likert Scale Possibilities'!$E$2:$E$8)-1)))*(('Analysis Uncertainty Matrix'!S4-1)/(MAX('Dev Likert Scale Possibilities'!$B$2:$B$7)-1)),0)</f>
        <v>0</v>
      </c>
      <c r="U5" s="75">
        <f>IF(AND(NOT('Analysis Result Matrix'!U5=0),NOT('Analysis Uncertainty Matrix'!T4=0)),(('Analysis Result Matrix'!U5-1)/((MAX('Dev Likert Scale Possibilities'!$E$2:$E$8)-1)))*(('Analysis Uncertainty Matrix'!T4-1)/(MAX('Dev Likert Scale Possibilities'!$B$2:$B$7)-1)),0)</f>
        <v>0</v>
      </c>
      <c r="V5" s="75">
        <f>IF(AND(NOT('Analysis Result Matrix'!V5=0),NOT('Analysis Uncertainty Matrix'!U4=0)),(('Analysis Result Matrix'!V5-1)/((MAX('Dev Likert Scale Possibilities'!$E$2:$E$8)-1)))*(('Analysis Uncertainty Matrix'!U4-1)/(MAX('Dev Likert Scale Possibilities'!$B$2:$B$7)-1)),0)</f>
        <v>0</v>
      </c>
      <c r="W5" s="75">
        <f>IF(AND(NOT('Analysis Result Matrix'!W5=0),NOT('Analysis Uncertainty Matrix'!V4=0)),(('Analysis Result Matrix'!W5-1)/((MAX('Dev Likert Scale Possibilities'!$E$2:$E$8)-1)))*(('Analysis Uncertainty Matrix'!V4-1)/(MAX('Dev Likert Scale Possibilities'!$B$2:$B$7)-1)),0)</f>
        <v>0</v>
      </c>
      <c r="X5" s="75">
        <f>IF(AND(NOT('Analysis Result Matrix'!X5=0),NOT('Analysis Uncertainty Matrix'!W4=0)),(('Analysis Result Matrix'!X5-1)/((MAX('Dev Likert Scale Possibilities'!$E$2:$E$8)-1)))*(('Analysis Uncertainty Matrix'!W4-1)/(MAX('Dev Likert Scale Possibilities'!$B$2:$B$7)-1)),0)</f>
        <v>0</v>
      </c>
      <c r="Y5" s="75">
        <f>IF(AND(NOT('Analysis Result Matrix'!Y5=0),NOT('Analysis Uncertainty Matrix'!X4=0)),(('Analysis Result Matrix'!Y5-1)/((MAX('Dev Likert Scale Possibilities'!$E$2:$E$8)-1)))*(('Analysis Uncertainty Matrix'!X4-1)/(MAX('Dev Likert Scale Possibilities'!$B$2:$B$7)-1)),0)</f>
        <v>0</v>
      </c>
      <c r="Z5" s="75">
        <f>IF(AND(NOT('Analysis Result Matrix'!Z5=0),NOT('Analysis Uncertainty Matrix'!Y4=0)),(('Analysis Result Matrix'!Z5-1)/((MAX('Dev Likert Scale Possibilities'!$E$2:$E$8)-1)))*(('Analysis Uncertainty Matrix'!Y4-1)/(MAX('Dev Likert Scale Possibilities'!$B$2:$B$7)-1)),0)</f>
        <v>0</v>
      </c>
      <c r="AA5" s="75">
        <f>IF(AND(NOT('Analysis Result Matrix'!AA5=0),NOT('Analysis Uncertainty Matrix'!Z4=0)),(('Analysis Result Matrix'!AA5-1)/((MAX('Dev Likert Scale Possibilities'!$E$2:$E$8)-1)))*(('Analysis Uncertainty Matrix'!Z4-1)/(MAX('Dev Likert Scale Possibilities'!$B$2:$B$7)-1)),0)</f>
        <v>0</v>
      </c>
      <c r="AB5" s="75">
        <f>IF(AND(NOT('Analysis Result Matrix'!AB5=0),NOT('Analysis Uncertainty Matrix'!AA4=0)),(('Analysis Result Matrix'!AB5-1)/((MAX('Dev Likert Scale Possibilities'!$E$2:$E$8)-1)))*(('Analysis Uncertainty Matrix'!AA4-1)/(MAX('Dev Likert Scale Possibilities'!$B$2:$B$7)-1)),0)</f>
        <v>0</v>
      </c>
      <c r="AC5" s="75">
        <f>IF(AND(NOT('Analysis Result Matrix'!AC5=0),NOT('Analysis Uncertainty Matrix'!AB4=0)),(('Analysis Result Matrix'!AC5-1)/((MAX('Dev Likert Scale Possibilities'!$E$2:$E$8)-1)))*(('Analysis Uncertainty Matrix'!AB4-1)/(MAX('Dev Likert Scale Possibilities'!$B$2:$B$7)-1)),0)</f>
        <v>0</v>
      </c>
      <c r="AD5" s="75">
        <f>IF(AND(NOT('Analysis Result Matrix'!AD5=0),NOT('Analysis Uncertainty Matrix'!AC4=0)),(('Analysis Result Matrix'!AD5-1)/((MAX('Dev Likert Scale Possibilities'!$E$2:$E$8)-1)))*(('Analysis Uncertainty Matrix'!AC4-1)/(MAX('Dev Likert Scale Possibilities'!$B$2:$B$7)-1)),0)</f>
        <v>0</v>
      </c>
      <c r="AE5" s="75">
        <f>IF(AND(NOT('Analysis Result Matrix'!AE5=0),NOT('Analysis Uncertainty Matrix'!AD4=0)),(('Analysis Result Matrix'!AE5-1)/((MAX('Dev Likert Scale Possibilities'!$E$2:$E$8)-1)))*(('Analysis Uncertainty Matrix'!AD4-1)/(MAX('Dev Likert Scale Possibilities'!$B$2:$B$7)-1)),0)</f>
        <v>0</v>
      </c>
      <c r="AF5" s="75">
        <f>IF(AND(NOT('Analysis Result Matrix'!AF5=0),NOT('Analysis Uncertainty Matrix'!AE4=0)),(('Analysis Result Matrix'!AF5-1)/((MAX('Dev Likert Scale Possibilities'!$E$2:$E$8)-1)))*(('Analysis Uncertainty Matrix'!AE4-1)/(MAX('Dev Likert Scale Possibilities'!$B$2:$B$7)-1)),0)</f>
        <v>0</v>
      </c>
      <c r="AG5" s="75">
        <f>IF(AND(NOT('Analysis Result Matrix'!AG5=0),NOT('Analysis Uncertainty Matrix'!AF4=0)),(('Analysis Result Matrix'!AG5-1)/((MAX('Dev Likert Scale Possibilities'!$E$2:$E$8)-1)))*(('Analysis Uncertainty Matrix'!AF4-1)/(MAX('Dev Likert Scale Possibilities'!$B$2:$B$7)-1)),0)</f>
        <v>0</v>
      </c>
      <c r="AH5" s="75">
        <f>IF(AND(NOT('Analysis Result Matrix'!AH5=0),NOT('Analysis Uncertainty Matrix'!AG4=0)),(('Analysis Result Matrix'!AH5-1)/((MAX('Dev Likert Scale Possibilities'!$E$2:$E$8)-1)))*(('Analysis Uncertainty Matrix'!AG4-1)/(MAX('Dev Likert Scale Possibilities'!$B$2:$B$7)-1)),0)</f>
        <v>0</v>
      </c>
      <c r="AI5" s="75">
        <f>IF(AND(NOT('Analysis Result Matrix'!AI5=0),NOT('Analysis Uncertainty Matrix'!AH4=0)),(('Analysis Result Matrix'!AI5-1)/((MAX('Dev Likert Scale Possibilities'!$E$2:$E$8)-1)))*(('Analysis Uncertainty Matrix'!AH4-1)/(MAX('Dev Likert Scale Possibilities'!$B$2:$B$7)-1)),0)</f>
        <v>0</v>
      </c>
      <c r="AJ5" s="75">
        <f>IF(AND(NOT('Analysis Result Matrix'!AJ5=0),NOT('Analysis Uncertainty Matrix'!AI4=0)),(('Analysis Result Matrix'!AJ5-1)/((MAX('Dev Likert Scale Possibilities'!$E$2:$E$8)-1)))*(('Analysis Uncertainty Matrix'!AI4-1)/(MAX('Dev Likert Scale Possibilities'!$B$2:$B$7)-1)),0)</f>
        <v>0</v>
      </c>
      <c r="AK5" s="75">
        <f>IF(AND(NOT('Analysis Result Matrix'!AK5=0),NOT('Analysis Uncertainty Matrix'!AJ4=0)),(('Analysis Result Matrix'!AK5-1)/((MAX('Dev Likert Scale Possibilities'!$E$2:$E$8)-1)))*(('Analysis Uncertainty Matrix'!AJ4-1)/(MAX('Dev Likert Scale Possibilities'!$B$2:$B$7)-1)),0)</f>
        <v>0</v>
      </c>
      <c r="AL5" s="75">
        <f>IF(AND(NOT('Analysis Result Matrix'!AL5=0),NOT('Analysis Uncertainty Matrix'!AK4=0)),(('Analysis Result Matrix'!AL5-1)/((MAX('Dev Likert Scale Possibilities'!$E$2:$E$8)-1)))*(('Analysis Uncertainty Matrix'!AK4-1)/(MAX('Dev Likert Scale Possibilities'!$B$2:$B$7)-1)),0)</f>
        <v>0</v>
      </c>
      <c r="AM5" s="75">
        <f>IF(AND(NOT('Analysis Result Matrix'!AM5=0),NOT('Analysis Uncertainty Matrix'!AL4=0)),(('Analysis Result Matrix'!AM5-1)/((MAX('Dev Likert Scale Possibilities'!$E$2:$E$8)-1)))*(('Analysis Uncertainty Matrix'!AL4-1)/(MAX('Dev Likert Scale Possibilities'!$B$2:$B$7)-1)),0)</f>
        <v>0</v>
      </c>
      <c r="AN5" s="75">
        <f>IF(AND(NOT('Analysis Result Matrix'!AN5=0),NOT('Analysis Uncertainty Matrix'!AM4=0)),(('Analysis Result Matrix'!AN5-1)/((MAX('Dev Likert Scale Possibilities'!$E$2:$E$8)-1)))*(('Analysis Uncertainty Matrix'!AM4-1)/(MAX('Dev Likert Scale Possibilities'!$B$2:$B$7)-1)),0)</f>
        <v>0</v>
      </c>
      <c r="AO5" s="75">
        <f>IF(AND(NOT('Analysis Result Matrix'!AO5=0),NOT('Analysis Uncertainty Matrix'!AN4=0)),(('Analysis Result Matrix'!AO5-1)/((MAX('Dev Likert Scale Possibilities'!$E$2:$E$8)-1)))*(('Analysis Uncertainty Matrix'!AN4-1)/(MAX('Dev Likert Scale Possibilities'!$B$2:$B$7)-1)),0)</f>
        <v>0</v>
      </c>
      <c r="AP5" s="75">
        <f>IF(AND(NOT('Analysis Result Matrix'!AP5=0),NOT('Analysis Uncertainty Matrix'!AO4=0)),(('Analysis Result Matrix'!AP5-1)/((MAX('Dev Likert Scale Possibilities'!$E$2:$E$8)-1)))*(('Analysis Uncertainty Matrix'!AO4-1)/(MAX('Dev Likert Scale Possibilities'!$B$2:$B$7)-1)),0)</f>
        <v>0</v>
      </c>
      <c r="AQ5" s="75">
        <f>IF(AND(NOT('Analysis Result Matrix'!AQ5=0),NOT('Analysis Uncertainty Matrix'!AP4=0)),(('Analysis Result Matrix'!AQ5-1)/((MAX('Dev Likert Scale Possibilities'!$E$2:$E$8)-1)))*(('Analysis Uncertainty Matrix'!AP4-1)/(MAX('Dev Likert Scale Possibilities'!$B$2:$B$7)-1)),0)</f>
        <v>0</v>
      </c>
    </row>
    <row r="6" spans="1:69" ht="15.6" thickTop="1" thickBot="1" x14ac:dyDescent="0.35">
      <c r="A6" s="23" t="str">
        <f>'User Interface'!A5</f>
        <v>Question_4</v>
      </c>
      <c r="B6" s="23" t="str">
        <f>'User Interface'!B5</f>
        <v>Is the area know for its touristic (e.g. aesthetic) value?</v>
      </c>
      <c r="C6" s="23" t="str">
        <f>'User Interface'!C5</f>
        <v>The area is used extensively for sigthings of birds</v>
      </c>
      <c r="D6" s="75">
        <f>IF(AND(NOT('Analysis Result Matrix'!D6=0),NOT('Analysis Uncertainty Matrix'!C5=0)),(('Analysis Result Matrix'!D6-1)/((MAX('Dev Likert Scale Possibilities'!$E$2:$E$8)-1)))*(('Analysis Uncertainty Matrix'!C5-1)/(MAX('Dev Likert Scale Possibilities'!$B$2:$B$7)-1)),0)</f>
        <v>0</v>
      </c>
      <c r="E6" s="75">
        <f>IF(AND(NOT('Analysis Result Matrix'!E6=0),NOT('Analysis Uncertainty Matrix'!D5=0)),(('Analysis Result Matrix'!E6-1)/((MAX('Dev Likert Scale Possibilities'!$E$2:$E$8)-1)))*(('Analysis Uncertainty Matrix'!D5-1)/(MAX('Dev Likert Scale Possibilities'!$B$2:$B$7)-1)),0)</f>
        <v>0.125</v>
      </c>
      <c r="F6" s="75">
        <f>IF(AND(NOT('Analysis Result Matrix'!F6=0),NOT('Analysis Uncertainty Matrix'!E5=0)),(('Analysis Result Matrix'!F6-1)/((MAX('Dev Likert Scale Possibilities'!$E$2:$E$8)-1)))*(('Analysis Uncertainty Matrix'!E5-1)/(MAX('Dev Likert Scale Possibilities'!$B$2:$B$7)-1)),0)</f>
        <v>0.75</v>
      </c>
      <c r="G6" s="75">
        <f>IF(AND(NOT('Analysis Result Matrix'!G6=0),NOT('Analysis Uncertainty Matrix'!F5=0)),(('Analysis Result Matrix'!G6-1)/((MAX('Dev Likert Scale Possibilities'!$E$2:$E$8)-1)))*(('Analysis Uncertainty Matrix'!F5-1)/(MAX('Dev Likert Scale Possibilities'!$B$2:$B$7)-1)),0)</f>
        <v>1</v>
      </c>
      <c r="H6" s="75">
        <f>IF(AND(NOT('Analysis Result Matrix'!H6=0),NOT('Analysis Uncertainty Matrix'!G5=0)),(('Analysis Result Matrix'!H6-1)/((MAX('Dev Likert Scale Possibilities'!$E$2:$E$8)-1)))*(('Analysis Uncertainty Matrix'!G5-1)/(MAX('Dev Likert Scale Possibilities'!$B$2:$B$7)-1)),0)</f>
        <v>0</v>
      </c>
      <c r="I6" s="75">
        <f>IF(AND(NOT('Analysis Result Matrix'!I6=0),NOT('Analysis Uncertainty Matrix'!H5=0)),(('Analysis Result Matrix'!I6-1)/((MAX('Dev Likert Scale Possibilities'!$E$2:$E$8)-1)))*(('Analysis Uncertainty Matrix'!H5-1)/(MAX('Dev Likert Scale Possibilities'!$B$2:$B$7)-1)),0)</f>
        <v>0</v>
      </c>
      <c r="J6" s="75">
        <f>IF(AND(NOT('Analysis Result Matrix'!J6=0),NOT('Analysis Uncertainty Matrix'!I5=0)),(('Analysis Result Matrix'!J6-1)/((MAX('Dev Likert Scale Possibilities'!$E$2:$E$8)-1)))*(('Analysis Uncertainty Matrix'!I5-1)/(MAX('Dev Likert Scale Possibilities'!$B$2:$B$7)-1)),0)</f>
        <v>0</v>
      </c>
      <c r="K6" s="75">
        <f>IF(AND(NOT('Analysis Result Matrix'!K6=0),NOT('Analysis Uncertainty Matrix'!J5=0)),(('Analysis Result Matrix'!K6-1)/((MAX('Dev Likert Scale Possibilities'!$E$2:$E$8)-1)))*(('Analysis Uncertainty Matrix'!J5-1)/(MAX('Dev Likert Scale Possibilities'!$B$2:$B$7)-1)),0)</f>
        <v>0</v>
      </c>
      <c r="L6" s="75">
        <f>IF(AND(NOT('Analysis Result Matrix'!L6=0),NOT('Analysis Uncertainty Matrix'!K5=0)),(('Analysis Result Matrix'!L6-1)/((MAX('Dev Likert Scale Possibilities'!$E$2:$E$8)-1)))*(('Analysis Uncertainty Matrix'!K5-1)/(MAX('Dev Likert Scale Possibilities'!$B$2:$B$7)-1)),0)</f>
        <v>0</v>
      </c>
      <c r="M6" s="75">
        <f>IF(AND(NOT('Analysis Result Matrix'!M6=0),NOT('Analysis Uncertainty Matrix'!L5=0)),(('Analysis Result Matrix'!M6-1)/((MAX('Dev Likert Scale Possibilities'!$E$2:$E$8)-1)))*(('Analysis Uncertainty Matrix'!L5-1)/(MAX('Dev Likert Scale Possibilities'!$B$2:$B$7)-1)),0)</f>
        <v>0</v>
      </c>
      <c r="N6" s="75">
        <f>IF(AND(NOT('Analysis Result Matrix'!N6=0),NOT('Analysis Uncertainty Matrix'!M5=0)),(('Analysis Result Matrix'!N6-1)/((MAX('Dev Likert Scale Possibilities'!$E$2:$E$8)-1)))*(('Analysis Uncertainty Matrix'!M5-1)/(MAX('Dev Likert Scale Possibilities'!$B$2:$B$7)-1)),0)</f>
        <v>0</v>
      </c>
      <c r="O6" s="75">
        <f>IF(AND(NOT('Analysis Result Matrix'!O6=0),NOT('Analysis Uncertainty Matrix'!N5=0)),(('Analysis Result Matrix'!O6-1)/((MAX('Dev Likert Scale Possibilities'!$E$2:$E$8)-1)))*(('Analysis Uncertainty Matrix'!N5-1)/(MAX('Dev Likert Scale Possibilities'!$B$2:$B$7)-1)),0)</f>
        <v>0</v>
      </c>
      <c r="P6" s="75">
        <f>IF(AND(NOT('Analysis Result Matrix'!P6=0),NOT('Analysis Uncertainty Matrix'!O5=0)),(('Analysis Result Matrix'!P6-1)/((MAX('Dev Likert Scale Possibilities'!$E$2:$E$8)-1)))*(('Analysis Uncertainty Matrix'!O5-1)/(MAX('Dev Likert Scale Possibilities'!$B$2:$B$7)-1)),0)</f>
        <v>0</v>
      </c>
      <c r="Q6" s="75">
        <f>IF(AND(NOT('Analysis Result Matrix'!Q6=0),NOT('Analysis Uncertainty Matrix'!P5=0)),(('Analysis Result Matrix'!Q6-1)/((MAX('Dev Likert Scale Possibilities'!$E$2:$E$8)-1)))*(('Analysis Uncertainty Matrix'!P5-1)/(MAX('Dev Likert Scale Possibilities'!$B$2:$B$7)-1)),0)</f>
        <v>0</v>
      </c>
      <c r="R6" s="75">
        <f>IF(AND(NOT('Analysis Result Matrix'!R6=0),NOT('Analysis Uncertainty Matrix'!Q5=0)),(('Analysis Result Matrix'!R6-1)/((MAX('Dev Likert Scale Possibilities'!$E$2:$E$8)-1)))*(('Analysis Uncertainty Matrix'!Q5-1)/(MAX('Dev Likert Scale Possibilities'!$B$2:$B$7)-1)),0)</f>
        <v>0</v>
      </c>
      <c r="S6" s="75">
        <f>IF(AND(NOT('Analysis Result Matrix'!S6=0),NOT('Analysis Uncertainty Matrix'!R5=0)),(('Analysis Result Matrix'!S6-1)/((MAX('Dev Likert Scale Possibilities'!$E$2:$E$8)-1)))*(('Analysis Uncertainty Matrix'!R5-1)/(MAX('Dev Likert Scale Possibilities'!$B$2:$B$7)-1)),0)</f>
        <v>0</v>
      </c>
      <c r="T6" s="75">
        <f>IF(AND(NOT('Analysis Result Matrix'!T6=0),NOT('Analysis Uncertainty Matrix'!S5=0)),(('Analysis Result Matrix'!T6-1)/((MAX('Dev Likert Scale Possibilities'!$E$2:$E$8)-1)))*(('Analysis Uncertainty Matrix'!S5-1)/(MAX('Dev Likert Scale Possibilities'!$B$2:$B$7)-1)),0)</f>
        <v>0</v>
      </c>
      <c r="U6" s="75">
        <f>IF(AND(NOT('Analysis Result Matrix'!U6=0),NOT('Analysis Uncertainty Matrix'!T5=0)),(('Analysis Result Matrix'!U6-1)/((MAX('Dev Likert Scale Possibilities'!$E$2:$E$8)-1)))*(('Analysis Uncertainty Matrix'!T5-1)/(MAX('Dev Likert Scale Possibilities'!$B$2:$B$7)-1)),0)</f>
        <v>0</v>
      </c>
      <c r="V6" s="75">
        <f>IF(AND(NOT('Analysis Result Matrix'!V6=0),NOT('Analysis Uncertainty Matrix'!U5=0)),(('Analysis Result Matrix'!V6-1)/((MAX('Dev Likert Scale Possibilities'!$E$2:$E$8)-1)))*(('Analysis Uncertainty Matrix'!U5-1)/(MAX('Dev Likert Scale Possibilities'!$B$2:$B$7)-1)),0)</f>
        <v>0</v>
      </c>
      <c r="W6" s="75">
        <f>IF(AND(NOT('Analysis Result Matrix'!W6=0),NOT('Analysis Uncertainty Matrix'!V5=0)),(('Analysis Result Matrix'!W6-1)/((MAX('Dev Likert Scale Possibilities'!$E$2:$E$8)-1)))*(('Analysis Uncertainty Matrix'!V5-1)/(MAX('Dev Likert Scale Possibilities'!$B$2:$B$7)-1)),0)</f>
        <v>0</v>
      </c>
      <c r="X6" s="75">
        <f>IF(AND(NOT('Analysis Result Matrix'!X6=0),NOT('Analysis Uncertainty Matrix'!W5=0)),(('Analysis Result Matrix'!X6-1)/((MAX('Dev Likert Scale Possibilities'!$E$2:$E$8)-1)))*(('Analysis Uncertainty Matrix'!W5-1)/(MAX('Dev Likert Scale Possibilities'!$B$2:$B$7)-1)),0)</f>
        <v>0</v>
      </c>
      <c r="Y6" s="75">
        <f>IF(AND(NOT('Analysis Result Matrix'!Y6=0),NOT('Analysis Uncertainty Matrix'!X5=0)),(('Analysis Result Matrix'!Y6-1)/((MAX('Dev Likert Scale Possibilities'!$E$2:$E$8)-1)))*(('Analysis Uncertainty Matrix'!X5-1)/(MAX('Dev Likert Scale Possibilities'!$B$2:$B$7)-1)),0)</f>
        <v>0</v>
      </c>
      <c r="Z6" s="75">
        <f>IF(AND(NOT('Analysis Result Matrix'!Z6=0),NOT('Analysis Uncertainty Matrix'!Y5=0)),(('Analysis Result Matrix'!Z6-1)/((MAX('Dev Likert Scale Possibilities'!$E$2:$E$8)-1)))*(('Analysis Uncertainty Matrix'!Y5-1)/(MAX('Dev Likert Scale Possibilities'!$B$2:$B$7)-1)),0)</f>
        <v>0</v>
      </c>
      <c r="AA6" s="75">
        <f>IF(AND(NOT('Analysis Result Matrix'!AA6=0),NOT('Analysis Uncertainty Matrix'!Z5=0)),(('Analysis Result Matrix'!AA6-1)/((MAX('Dev Likert Scale Possibilities'!$E$2:$E$8)-1)))*(('Analysis Uncertainty Matrix'!Z5-1)/(MAX('Dev Likert Scale Possibilities'!$B$2:$B$7)-1)),0)</f>
        <v>0</v>
      </c>
      <c r="AB6" s="75">
        <f>IF(AND(NOT('Analysis Result Matrix'!AB6=0),NOT('Analysis Uncertainty Matrix'!AA5=0)),(('Analysis Result Matrix'!AB6-1)/((MAX('Dev Likert Scale Possibilities'!$E$2:$E$8)-1)))*(('Analysis Uncertainty Matrix'!AA5-1)/(MAX('Dev Likert Scale Possibilities'!$B$2:$B$7)-1)),0)</f>
        <v>0</v>
      </c>
      <c r="AC6" s="75">
        <f>IF(AND(NOT('Analysis Result Matrix'!AC6=0),NOT('Analysis Uncertainty Matrix'!AB5=0)),(('Analysis Result Matrix'!AC6-1)/((MAX('Dev Likert Scale Possibilities'!$E$2:$E$8)-1)))*(('Analysis Uncertainty Matrix'!AB5-1)/(MAX('Dev Likert Scale Possibilities'!$B$2:$B$7)-1)),0)</f>
        <v>0</v>
      </c>
      <c r="AD6" s="75">
        <f>IF(AND(NOT('Analysis Result Matrix'!AD6=0),NOT('Analysis Uncertainty Matrix'!AC5=0)),(('Analysis Result Matrix'!AD6-1)/((MAX('Dev Likert Scale Possibilities'!$E$2:$E$8)-1)))*(('Analysis Uncertainty Matrix'!AC5-1)/(MAX('Dev Likert Scale Possibilities'!$B$2:$B$7)-1)),0)</f>
        <v>0</v>
      </c>
      <c r="AE6" s="75">
        <f>IF(AND(NOT('Analysis Result Matrix'!AE6=0),NOT('Analysis Uncertainty Matrix'!AD5=0)),(('Analysis Result Matrix'!AE6-1)/((MAX('Dev Likert Scale Possibilities'!$E$2:$E$8)-1)))*(('Analysis Uncertainty Matrix'!AD5-1)/(MAX('Dev Likert Scale Possibilities'!$B$2:$B$7)-1)),0)</f>
        <v>0</v>
      </c>
      <c r="AF6" s="75">
        <f>IF(AND(NOT('Analysis Result Matrix'!AF6=0),NOT('Analysis Uncertainty Matrix'!AE5=0)),(('Analysis Result Matrix'!AF6-1)/((MAX('Dev Likert Scale Possibilities'!$E$2:$E$8)-1)))*(('Analysis Uncertainty Matrix'!AE5-1)/(MAX('Dev Likert Scale Possibilities'!$B$2:$B$7)-1)),0)</f>
        <v>0</v>
      </c>
      <c r="AG6" s="75">
        <f>IF(AND(NOT('Analysis Result Matrix'!AG6=0),NOT('Analysis Uncertainty Matrix'!AF5=0)),(('Analysis Result Matrix'!AG6-1)/((MAX('Dev Likert Scale Possibilities'!$E$2:$E$8)-1)))*(('Analysis Uncertainty Matrix'!AF5-1)/(MAX('Dev Likert Scale Possibilities'!$B$2:$B$7)-1)),0)</f>
        <v>0</v>
      </c>
      <c r="AH6" s="75">
        <f>IF(AND(NOT('Analysis Result Matrix'!AH6=0),NOT('Analysis Uncertainty Matrix'!AG5=0)),(('Analysis Result Matrix'!AH6-1)/((MAX('Dev Likert Scale Possibilities'!$E$2:$E$8)-1)))*(('Analysis Uncertainty Matrix'!AG5-1)/(MAX('Dev Likert Scale Possibilities'!$B$2:$B$7)-1)),0)</f>
        <v>0</v>
      </c>
      <c r="AI6" s="75">
        <f>IF(AND(NOT('Analysis Result Matrix'!AI6=0),NOT('Analysis Uncertainty Matrix'!AH5=0)),(('Analysis Result Matrix'!AI6-1)/((MAX('Dev Likert Scale Possibilities'!$E$2:$E$8)-1)))*(('Analysis Uncertainty Matrix'!AH5-1)/(MAX('Dev Likert Scale Possibilities'!$B$2:$B$7)-1)),0)</f>
        <v>0</v>
      </c>
      <c r="AJ6" s="75">
        <f>IF(AND(NOT('Analysis Result Matrix'!AJ6=0),NOT('Analysis Uncertainty Matrix'!AI5=0)),(('Analysis Result Matrix'!AJ6-1)/((MAX('Dev Likert Scale Possibilities'!$E$2:$E$8)-1)))*(('Analysis Uncertainty Matrix'!AI5-1)/(MAX('Dev Likert Scale Possibilities'!$B$2:$B$7)-1)),0)</f>
        <v>0</v>
      </c>
      <c r="AK6" s="75">
        <f>IF(AND(NOT('Analysis Result Matrix'!AK6=0),NOT('Analysis Uncertainty Matrix'!AJ5=0)),(('Analysis Result Matrix'!AK6-1)/((MAX('Dev Likert Scale Possibilities'!$E$2:$E$8)-1)))*(('Analysis Uncertainty Matrix'!AJ5-1)/(MAX('Dev Likert Scale Possibilities'!$B$2:$B$7)-1)),0)</f>
        <v>0</v>
      </c>
      <c r="AL6" s="75">
        <f>IF(AND(NOT('Analysis Result Matrix'!AL6=0),NOT('Analysis Uncertainty Matrix'!AK5=0)),(('Analysis Result Matrix'!AL6-1)/((MAX('Dev Likert Scale Possibilities'!$E$2:$E$8)-1)))*(('Analysis Uncertainty Matrix'!AK5-1)/(MAX('Dev Likert Scale Possibilities'!$B$2:$B$7)-1)),0)</f>
        <v>0</v>
      </c>
      <c r="AM6" s="75">
        <f>IF(AND(NOT('Analysis Result Matrix'!AM6=0),NOT('Analysis Uncertainty Matrix'!AL5=0)),(('Analysis Result Matrix'!AM6-1)/((MAX('Dev Likert Scale Possibilities'!$E$2:$E$8)-1)))*(('Analysis Uncertainty Matrix'!AL5-1)/(MAX('Dev Likert Scale Possibilities'!$B$2:$B$7)-1)),0)</f>
        <v>0</v>
      </c>
      <c r="AN6" s="75">
        <f>IF(AND(NOT('Analysis Result Matrix'!AN6=0),NOT('Analysis Uncertainty Matrix'!AM5=0)),(('Analysis Result Matrix'!AN6-1)/((MAX('Dev Likert Scale Possibilities'!$E$2:$E$8)-1)))*(('Analysis Uncertainty Matrix'!AM5-1)/(MAX('Dev Likert Scale Possibilities'!$B$2:$B$7)-1)),0)</f>
        <v>0</v>
      </c>
      <c r="AO6" s="75">
        <f>IF(AND(NOT('Analysis Result Matrix'!AO6=0),NOT('Analysis Uncertainty Matrix'!AN5=0)),(('Analysis Result Matrix'!AO6-1)/((MAX('Dev Likert Scale Possibilities'!$E$2:$E$8)-1)))*(('Analysis Uncertainty Matrix'!AN5-1)/(MAX('Dev Likert Scale Possibilities'!$B$2:$B$7)-1)),0)</f>
        <v>0</v>
      </c>
      <c r="AP6" s="75">
        <f>IF(AND(NOT('Analysis Result Matrix'!AP6=0),NOT('Analysis Uncertainty Matrix'!AO5=0)),(('Analysis Result Matrix'!AP6-1)/((MAX('Dev Likert Scale Possibilities'!$E$2:$E$8)-1)))*(('Analysis Uncertainty Matrix'!AO5-1)/(MAX('Dev Likert Scale Possibilities'!$B$2:$B$7)-1)),0)</f>
        <v>0</v>
      </c>
      <c r="AQ6" s="75">
        <f>IF(AND(NOT('Analysis Result Matrix'!AQ6=0),NOT('Analysis Uncertainty Matrix'!AP5=0)),(('Analysis Result Matrix'!AQ6-1)/((MAX('Dev Likert Scale Possibilities'!$E$2:$E$8)-1)))*(('Analysis Uncertainty Matrix'!AP5-1)/(MAX('Dev Likert Scale Possibilities'!$B$2:$B$7)-1)),0)</f>
        <v>0</v>
      </c>
    </row>
    <row r="7" spans="1:69" ht="30" thickTop="1" thickBot="1" x14ac:dyDescent="0.35">
      <c r="A7" s="23" t="str">
        <f>'User Interface'!A6</f>
        <v>Question_5</v>
      </c>
      <c r="B7" s="23" t="str">
        <f>'User Interface'!B6</f>
        <v>Is the area used as important shipping area?</v>
      </c>
      <c r="C7" s="23" t="str">
        <f>'User Interface'!C6</f>
        <v>The area is position on a major international shipping route and provides access to major harbours</v>
      </c>
      <c r="D7" s="75">
        <f>IF(AND(NOT('Analysis Result Matrix'!D7=0),NOT('Analysis Uncertainty Matrix'!C6=0)),(('Analysis Result Matrix'!D7-1)/((MAX('Dev Likert Scale Possibilities'!$E$2:$E$8)-1)))*(('Analysis Uncertainty Matrix'!C6-1)/(MAX('Dev Likert Scale Possibilities'!$B$2:$B$7)-1)),0)</f>
        <v>1</v>
      </c>
      <c r="E7" s="75">
        <f>IF(AND(NOT('Analysis Result Matrix'!E7=0),NOT('Analysis Uncertainty Matrix'!D6=0)),(('Analysis Result Matrix'!E7-1)/((MAX('Dev Likert Scale Possibilities'!$E$2:$E$8)-1)))*(('Analysis Uncertainty Matrix'!D6-1)/(MAX('Dev Likert Scale Possibilities'!$B$2:$B$7)-1)),0)</f>
        <v>0</v>
      </c>
      <c r="F7" s="75">
        <f>IF(AND(NOT('Analysis Result Matrix'!F7=0),NOT('Analysis Uncertainty Matrix'!E6=0)),(('Analysis Result Matrix'!F7-1)/((MAX('Dev Likert Scale Possibilities'!$E$2:$E$8)-1)))*(('Analysis Uncertainty Matrix'!E6-1)/(MAX('Dev Likert Scale Possibilities'!$B$2:$B$7)-1)),0)</f>
        <v>0.5</v>
      </c>
      <c r="G7" s="75">
        <f>IF(AND(NOT('Analysis Result Matrix'!G7=0),NOT('Analysis Uncertainty Matrix'!F6=0)),(('Analysis Result Matrix'!G7-1)/((MAX('Dev Likert Scale Possibilities'!$E$2:$E$8)-1)))*(('Analysis Uncertainty Matrix'!F6-1)/(MAX('Dev Likert Scale Possibilities'!$B$2:$B$7)-1)),0)</f>
        <v>1</v>
      </c>
      <c r="H7" s="75">
        <f>IF(AND(NOT('Analysis Result Matrix'!H7=0),NOT('Analysis Uncertainty Matrix'!G6=0)),(('Analysis Result Matrix'!H7-1)/((MAX('Dev Likert Scale Possibilities'!$E$2:$E$8)-1)))*(('Analysis Uncertainty Matrix'!G6-1)/(MAX('Dev Likert Scale Possibilities'!$B$2:$B$7)-1)),0)</f>
        <v>0</v>
      </c>
      <c r="I7" s="75">
        <f>IF(AND(NOT('Analysis Result Matrix'!I7=0),NOT('Analysis Uncertainty Matrix'!H6=0)),(('Analysis Result Matrix'!I7-1)/((MAX('Dev Likert Scale Possibilities'!$E$2:$E$8)-1)))*(('Analysis Uncertainty Matrix'!H6-1)/(MAX('Dev Likert Scale Possibilities'!$B$2:$B$7)-1)),0)</f>
        <v>0</v>
      </c>
      <c r="J7" s="75">
        <f>IF(AND(NOT('Analysis Result Matrix'!J7=0),NOT('Analysis Uncertainty Matrix'!I6=0)),(('Analysis Result Matrix'!J7-1)/((MAX('Dev Likert Scale Possibilities'!$E$2:$E$8)-1)))*(('Analysis Uncertainty Matrix'!I6-1)/(MAX('Dev Likert Scale Possibilities'!$B$2:$B$7)-1)),0)</f>
        <v>0</v>
      </c>
      <c r="K7" s="75">
        <f>IF(AND(NOT('Analysis Result Matrix'!K7=0),NOT('Analysis Uncertainty Matrix'!J6=0)),(('Analysis Result Matrix'!K7-1)/((MAX('Dev Likert Scale Possibilities'!$E$2:$E$8)-1)))*(('Analysis Uncertainty Matrix'!J6-1)/(MAX('Dev Likert Scale Possibilities'!$B$2:$B$7)-1)),0)</f>
        <v>0</v>
      </c>
      <c r="L7" s="75">
        <f>IF(AND(NOT('Analysis Result Matrix'!L7=0),NOT('Analysis Uncertainty Matrix'!K6=0)),(('Analysis Result Matrix'!L7-1)/((MAX('Dev Likert Scale Possibilities'!$E$2:$E$8)-1)))*(('Analysis Uncertainty Matrix'!K6-1)/(MAX('Dev Likert Scale Possibilities'!$B$2:$B$7)-1)),0)</f>
        <v>0</v>
      </c>
      <c r="M7" s="75">
        <f>IF(AND(NOT('Analysis Result Matrix'!M7=0),NOT('Analysis Uncertainty Matrix'!L6=0)),(('Analysis Result Matrix'!M7-1)/((MAX('Dev Likert Scale Possibilities'!$E$2:$E$8)-1)))*(('Analysis Uncertainty Matrix'!L6-1)/(MAX('Dev Likert Scale Possibilities'!$B$2:$B$7)-1)),0)</f>
        <v>0</v>
      </c>
      <c r="N7" s="75">
        <f>IF(AND(NOT('Analysis Result Matrix'!N7=0),NOT('Analysis Uncertainty Matrix'!M6=0)),(('Analysis Result Matrix'!N7-1)/((MAX('Dev Likert Scale Possibilities'!$E$2:$E$8)-1)))*(('Analysis Uncertainty Matrix'!M6-1)/(MAX('Dev Likert Scale Possibilities'!$B$2:$B$7)-1)),0)</f>
        <v>0</v>
      </c>
      <c r="O7" s="75">
        <f>IF(AND(NOT('Analysis Result Matrix'!O7=0),NOT('Analysis Uncertainty Matrix'!N6=0)),(('Analysis Result Matrix'!O7-1)/((MAX('Dev Likert Scale Possibilities'!$E$2:$E$8)-1)))*(('Analysis Uncertainty Matrix'!N6-1)/(MAX('Dev Likert Scale Possibilities'!$B$2:$B$7)-1)),0)</f>
        <v>0</v>
      </c>
      <c r="P7" s="75">
        <f>IF(AND(NOT('Analysis Result Matrix'!P7=0),NOT('Analysis Uncertainty Matrix'!O6=0)),(('Analysis Result Matrix'!P7-1)/((MAX('Dev Likert Scale Possibilities'!$E$2:$E$8)-1)))*(('Analysis Uncertainty Matrix'!O6-1)/(MAX('Dev Likert Scale Possibilities'!$B$2:$B$7)-1)),0)</f>
        <v>0</v>
      </c>
      <c r="Q7" s="75">
        <f>IF(AND(NOT('Analysis Result Matrix'!Q7=0),NOT('Analysis Uncertainty Matrix'!P6=0)),(('Analysis Result Matrix'!Q7-1)/((MAX('Dev Likert Scale Possibilities'!$E$2:$E$8)-1)))*(('Analysis Uncertainty Matrix'!P6-1)/(MAX('Dev Likert Scale Possibilities'!$B$2:$B$7)-1)),0)</f>
        <v>0</v>
      </c>
      <c r="R7" s="75">
        <f>IF(AND(NOT('Analysis Result Matrix'!R7=0),NOT('Analysis Uncertainty Matrix'!Q6=0)),(('Analysis Result Matrix'!R7-1)/((MAX('Dev Likert Scale Possibilities'!$E$2:$E$8)-1)))*(('Analysis Uncertainty Matrix'!Q6-1)/(MAX('Dev Likert Scale Possibilities'!$B$2:$B$7)-1)),0)</f>
        <v>0</v>
      </c>
      <c r="S7" s="75">
        <f>IF(AND(NOT('Analysis Result Matrix'!S7=0),NOT('Analysis Uncertainty Matrix'!R6=0)),(('Analysis Result Matrix'!S7-1)/((MAX('Dev Likert Scale Possibilities'!$E$2:$E$8)-1)))*(('Analysis Uncertainty Matrix'!R6-1)/(MAX('Dev Likert Scale Possibilities'!$B$2:$B$7)-1)),0)</f>
        <v>0</v>
      </c>
      <c r="T7" s="75">
        <f>IF(AND(NOT('Analysis Result Matrix'!T7=0),NOT('Analysis Uncertainty Matrix'!S6=0)),(('Analysis Result Matrix'!T7-1)/((MAX('Dev Likert Scale Possibilities'!$E$2:$E$8)-1)))*(('Analysis Uncertainty Matrix'!S6-1)/(MAX('Dev Likert Scale Possibilities'!$B$2:$B$7)-1)),0)</f>
        <v>0</v>
      </c>
      <c r="U7" s="75">
        <f>IF(AND(NOT('Analysis Result Matrix'!U7=0),NOT('Analysis Uncertainty Matrix'!T6=0)),(('Analysis Result Matrix'!U7-1)/((MAX('Dev Likert Scale Possibilities'!$E$2:$E$8)-1)))*(('Analysis Uncertainty Matrix'!T6-1)/(MAX('Dev Likert Scale Possibilities'!$B$2:$B$7)-1)),0)</f>
        <v>0</v>
      </c>
      <c r="V7" s="75">
        <f>IF(AND(NOT('Analysis Result Matrix'!V7=0),NOT('Analysis Uncertainty Matrix'!U6=0)),(('Analysis Result Matrix'!V7-1)/((MAX('Dev Likert Scale Possibilities'!$E$2:$E$8)-1)))*(('Analysis Uncertainty Matrix'!U6-1)/(MAX('Dev Likert Scale Possibilities'!$B$2:$B$7)-1)),0)</f>
        <v>0</v>
      </c>
      <c r="W7" s="75">
        <f>IF(AND(NOT('Analysis Result Matrix'!W7=0),NOT('Analysis Uncertainty Matrix'!V6=0)),(('Analysis Result Matrix'!W7-1)/((MAX('Dev Likert Scale Possibilities'!$E$2:$E$8)-1)))*(('Analysis Uncertainty Matrix'!V6-1)/(MAX('Dev Likert Scale Possibilities'!$B$2:$B$7)-1)),0)</f>
        <v>0</v>
      </c>
      <c r="X7" s="75">
        <f>IF(AND(NOT('Analysis Result Matrix'!X7=0),NOT('Analysis Uncertainty Matrix'!W6=0)),(('Analysis Result Matrix'!X7-1)/((MAX('Dev Likert Scale Possibilities'!$E$2:$E$8)-1)))*(('Analysis Uncertainty Matrix'!W6-1)/(MAX('Dev Likert Scale Possibilities'!$B$2:$B$7)-1)),0)</f>
        <v>0</v>
      </c>
      <c r="Y7" s="75">
        <f>IF(AND(NOT('Analysis Result Matrix'!Y7=0),NOT('Analysis Uncertainty Matrix'!X6=0)),(('Analysis Result Matrix'!Y7-1)/((MAX('Dev Likert Scale Possibilities'!$E$2:$E$8)-1)))*(('Analysis Uncertainty Matrix'!X6-1)/(MAX('Dev Likert Scale Possibilities'!$B$2:$B$7)-1)),0)</f>
        <v>0</v>
      </c>
      <c r="Z7" s="75">
        <f>IF(AND(NOT('Analysis Result Matrix'!Z7=0),NOT('Analysis Uncertainty Matrix'!Y6=0)),(('Analysis Result Matrix'!Z7-1)/((MAX('Dev Likert Scale Possibilities'!$E$2:$E$8)-1)))*(('Analysis Uncertainty Matrix'!Y6-1)/(MAX('Dev Likert Scale Possibilities'!$B$2:$B$7)-1)),0)</f>
        <v>0</v>
      </c>
      <c r="AA7" s="75">
        <f>IF(AND(NOT('Analysis Result Matrix'!AA7=0),NOT('Analysis Uncertainty Matrix'!Z6=0)),(('Analysis Result Matrix'!AA7-1)/((MAX('Dev Likert Scale Possibilities'!$E$2:$E$8)-1)))*(('Analysis Uncertainty Matrix'!Z6-1)/(MAX('Dev Likert Scale Possibilities'!$B$2:$B$7)-1)),0)</f>
        <v>0</v>
      </c>
      <c r="AB7" s="75">
        <f>IF(AND(NOT('Analysis Result Matrix'!AB7=0),NOT('Analysis Uncertainty Matrix'!AA6=0)),(('Analysis Result Matrix'!AB7-1)/((MAX('Dev Likert Scale Possibilities'!$E$2:$E$8)-1)))*(('Analysis Uncertainty Matrix'!AA6-1)/(MAX('Dev Likert Scale Possibilities'!$B$2:$B$7)-1)),0)</f>
        <v>0</v>
      </c>
      <c r="AC7" s="75">
        <f>IF(AND(NOT('Analysis Result Matrix'!AC7=0),NOT('Analysis Uncertainty Matrix'!AB6=0)),(('Analysis Result Matrix'!AC7-1)/((MAX('Dev Likert Scale Possibilities'!$E$2:$E$8)-1)))*(('Analysis Uncertainty Matrix'!AB6-1)/(MAX('Dev Likert Scale Possibilities'!$B$2:$B$7)-1)),0)</f>
        <v>0</v>
      </c>
      <c r="AD7" s="75">
        <f>IF(AND(NOT('Analysis Result Matrix'!AD7=0),NOT('Analysis Uncertainty Matrix'!AC6=0)),(('Analysis Result Matrix'!AD7-1)/((MAX('Dev Likert Scale Possibilities'!$E$2:$E$8)-1)))*(('Analysis Uncertainty Matrix'!AC6-1)/(MAX('Dev Likert Scale Possibilities'!$B$2:$B$7)-1)),0)</f>
        <v>0</v>
      </c>
      <c r="AE7" s="75">
        <f>IF(AND(NOT('Analysis Result Matrix'!AE7=0),NOT('Analysis Uncertainty Matrix'!AD6=0)),(('Analysis Result Matrix'!AE7-1)/((MAX('Dev Likert Scale Possibilities'!$E$2:$E$8)-1)))*(('Analysis Uncertainty Matrix'!AD6-1)/(MAX('Dev Likert Scale Possibilities'!$B$2:$B$7)-1)),0)</f>
        <v>0</v>
      </c>
      <c r="AF7" s="75">
        <f>IF(AND(NOT('Analysis Result Matrix'!AF7=0),NOT('Analysis Uncertainty Matrix'!AE6=0)),(('Analysis Result Matrix'!AF7-1)/((MAX('Dev Likert Scale Possibilities'!$E$2:$E$8)-1)))*(('Analysis Uncertainty Matrix'!AE6-1)/(MAX('Dev Likert Scale Possibilities'!$B$2:$B$7)-1)),0)</f>
        <v>0</v>
      </c>
      <c r="AG7" s="75">
        <f>IF(AND(NOT('Analysis Result Matrix'!AG7=0),NOT('Analysis Uncertainty Matrix'!AF6=0)),(('Analysis Result Matrix'!AG7-1)/((MAX('Dev Likert Scale Possibilities'!$E$2:$E$8)-1)))*(('Analysis Uncertainty Matrix'!AF6-1)/(MAX('Dev Likert Scale Possibilities'!$B$2:$B$7)-1)),0)</f>
        <v>0</v>
      </c>
      <c r="AH7" s="75">
        <f>IF(AND(NOT('Analysis Result Matrix'!AH7=0),NOT('Analysis Uncertainty Matrix'!AG6=0)),(('Analysis Result Matrix'!AH7-1)/((MAX('Dev Likert Scale Possibilities'!$E$2:$E$8)-1)))*(('Analysis Uncertainty Matrix'!AG6-1)/(MAX('Dev Likert Scale Possibilities'!$B$2:$B$7)-1)),0)</f>
        <v>0</v>
      </c>
      <c r="AI7" s="75">
        <f>IF(AND(NOT('Analysis Result Matrix'!AI7=0),NOT('Analysis Uncertainty Matrix'!AH6=0)),(('Analysis Result Matrix'!AI7-1)/((MAX('Dev Likert Scale Possibilities'!$E$2:$E$8)-1)))*(('Analysis Uncertainty Matrix'!AH6-1)/(MAX('Dev Likert Scale Possibilities'!$B$2:$B$7)-1)),0)</f>
        <v>0</v>
      </c>
      <c r="AJ7" s="75">
        <f>IF(AND(NOT('Analysis Result Matrix'!AJ7=0),NOT('Analysis Uncertainty Matrix'!AI6=0)),(('Analysis Result Matrix'!AJ7-1)/((MAX('Dev Likert Scale Possibilities'!$E$2:$E$8)-1)))*(('Analysis Uncertainty Matrix'!AI6-1)/(MAX('Dev Likert Scale Possibilities'!$B$2:$B$7)-1)),0)</f>
        <v>0</v>
      </c>
      <c r="AK7" s="75">
        <f>IF(AND(NOT('Analysis Result Matrix'!AK7=0),NOT('Analysis Uncertainty Matrix'!AJ6=0)),(('Analysis Result Matrix'!AK7-1)/((MAX('Dev Likert Scale Possibilities'!$E$2:$E$8)-1)))*(('Analysis Uncertainty Matrix'!AJ6-1)/(MAX('Dev Likert Scale Possibilities'!$B$2:$B$7)-1)),0)</f>
        <v>0</v>
      </c>
      <c r="AL7" s="75">
        <f>IF(AND(NOT('Analysis Result Matrix'!AL7=0),NOT('Analysis Uncertainty Matrix'!AK6=0)),(('Analysis Result Matrix'!AL7-1)/((MAX('Dev Likert Scale Possibilities'!$E$2:$E$8)-1)))*(('Analysis Uncertainty Matrix'!AK6-1)/(MAX('Dev Likert Scale Possibilities'!$B$2:$B$7)-1)),0)</f>
        <v>0</v>
      </c>
      <c r="AM7" s="75">
        <f>IF(AND(NOT('Analysis Result Matrix'!AM7=0),NOT('Analysis Uncertainty Matrix'!AL6=0)),(('Analysis Result Matrix'!AM7-1)/((MAX('Dev Likert Scale Possibilities'!$E$2:$E$8)-1)))*(('Analysis Uncertainty Matrix'!AL6-1)/(MAX('Dev Likert Scale Possibilities'!$B$2:$B$7)-1)),0)</f>
        <v>0</v>
      </c>
      <c r="AN7" s="75">
        <f>IF(AND(NOT('Analysis Result Matrix'!AN7=0),NOT('Analysis Uncertainty Matrix'!AM6=0)),(('Analysis Result Matrix'!AN7-1)/((MAX('Dev Likert Scale Possibilities'!$E$2:$E$8)-1)))*(('Analysis Uncertainty Matrix'!AM6-1)/(MAX('Dev Likert Scale Possibilities'!$B$2:$B$7)-1)),0)</f>
        <v>0</v>
      </c>
      <c r="AO7" s="75">
        <f>IF(AND(NOT('Analysis Result Matrix'!AO7=0),NOT('Analysis Uncertainty Matrix'!AN6=0)),(('Analysis Result Matrix'!AO7-1)/((MAX('Dev Likert Scale Possibilities'!$E$2:$E$8)-1)))*(('Analysis Uncertainty Matrix'!AN6-1)/(MAX('Dev Likert Scale Possibilities'!$B$2:$B$7)-1)),0)</f>
        <v>0</v>
      </c>
      <c r="AP7" s="75">
        <f>IF(AND(NOT('Analysis Result Matrix'!AP7=0),NOT('Analysis Uncertainty Matrix'!AO6=0)),(('Analysis Result Matrix'!AP7-1)/((MAX('Dev Likert Scale Possibilities'!$E$2:$E$8)-1)))*(('Analysis Uncertainty Matrix'!AO6-1)/(MAX('Dev Likert Scale Possibilities'!$B$2:$B$7)-1)),0)</f>
        <v>0</v>
      </c>
      <c r="AQ7" s="75">
        <f>IF(AND(NOT('Analysis Result Matrix'!AQ7=0),NOT('Analysis Uncertainty Matrix'!AP6=0)),(('Analysis Result Matrix'!AQ7-1)/((MAX('Dev Likert Scale Possibilities'!$E$2:$E$8)-1)))*(('Analysis Uncertainty Matrix'!AP6-1)/(MAX('Dev Likert Scale Possibilities'!$B$2:$B$7)-1)),0)</f>
        <v>0</v>
      </c>
    </row>
    <row r="8" spans="1:69" ht="15.6" thickTop="1" thickBot="1" x14ac:dyDescent="0.35">
      <c r="A8" s="23" t="str">
        <f>'User Interface'!A7</f>
        <v>Question_6</v>
      </c>
      <c r="B8" s="23" t="str">
        <f>'User Interface'!B7</f>
        <v>Is the area know for strong primary production?</v>
      </c>
      <c r="C8" s="23" t="str">
        <f>'User Interface'!C7</f>
        <v>The area experiences (almost) no upwelling or spillover from nearby areas</v>
      </c>
      <c r="D8" s="75">
        <f ca="1">IF(AND(NOT('Analysis Result Matrix'!D8=0),NOT('Analysis Uncertainty Matrix'!C7=0)),(('Analysis Result Matrix'!D8-1)/((MAX('Dev Likert Scale Possibilities'!$E$2:$E$8)-1)))*(('Analysis Uncertainty Matrix'!C7-1)/(MAX('Dev Likert Scale Possibilities'!$B$2:$B$7)-1)),0)</f>
        <v>0</v>
      </c>
      <c r="E8" s="75">
        <f ca="1">IF(AND(NOT('Analysis Result Matrix'!E8=0),NOT('Analysis Uncertainty Matrix'!D7=0)),(('Analysis Result Matrix'!E8-1)/((MAX('Dev Likert Scale Possibilities'!$E$2:$E$8)-1)))*(('Analysis Uncertainty Matrix'!D7-1)/(MAX('Dev Likert Scale Possibilities'!$B$2:$B$7)-1)),0)</f>
        <v>0.5</v>
      </c>
      <c r="F8" s="75">
        <f ca="1">IF(AND(NOT('Analysis Result Matrix'!F8=0),NOT('Analysis Uncertainty Matrix'!E7=0)),(('Analysis Result Matrix'!F8-1)/((MAX('Dev Likert Scale Possibilities'!$E$2:$E$8)-1)))*(('Analysis Uncertainty Matrix'!E7-1)/(MAX('Dev Likert Scale Possibilities'!$B$2:$B$7)-1)),0)</f>
        <v>0</v>
      </c>
      <c r="G8" s="75">
        <f ca="1">IF(AND(NOT('Analysis Result Matrix'!G8=0),NOT('Analysis Uncertainty Matrix'!F7=0)),(('Analysis Result Matrix'!G8-1)/((MAX('Dev Likert Scale Possibilities'!$E$2:$E$8)-1)))*(('Analysis Uncertainty Matrix'!F7-1)/(MAX('Dev Likert Scale Possibilities'!$B$2:$B$7)-1)),0)</f>
        <v>1</v>
      </c>
      <c r="H8" s="75">
        <f ca="1">IF(AND(NOT('Analysis Result Matrix'!H8=0),NOT('Analysis Uncertainty Matrix'!G7=0)),(('Analysis Result Matrix'!H8-1)/((MAX('Dev Likert Scale Possibilities'!$E$2:$E$8)-1)))*(('Analysis Uncertainty Matrix'!G7-1)/(MAX('Dev Likert Scale Possibilities'!$B$2:$B$7)-1)),0)</f>
        <v>0</v>
      </c>
      <c r="I8" s="75">
        <f ca="1">IF(AND(NOT('Analysis Result Matrix'!I8=0),NOT('Analysis Uncertainty Matrix'!H7=0)),(('Analysis Result Matrix'!I8-1)/((MAX('Dev Likert Scale Possibilities'!$E$2:$E$8)-1)))*(('Analysis Uncertainty Matrix'!H7-1)/(MAX('Dev Likert Scale Possibilities'!$B$2:$B$7)-1)),0)</f>
        <v>0</v>
      </c>
      <c r="J8" s="75">
        <f ca="1">IF(AND(NOT('Analysis Result Matrix'!J8=0),NOT('Analysis Uncertainty Matrix'!I7=0)),(('Analysis Result Matrix'!J8-1)/((MAX('Dev Likert Scale Possibilities'!$E$2:$E$8)-1)))*(('Analysis Uncertainty Matrix'!I7-1)/(MAX('Dev Likert Scale Possibilities'!$B$2:$B$7)-1)),0)</f>
        <v>0</v>
      </c>
      <c r="K8" s="75">
        <f ca="1">IF(AND(NOT('Analysis Result Matrix'!K8=0),NOT('Analysis Uncertainty Matrix'!J7=0)),(('Analysis Result Matrix'!K8-1)/((MAX('Dev Likert Scale Possibilities'!$E$2:$E$8)-1)))*(('Analysis Uncertainty Matrix'!J7-1)/(MAX('Dev Likert Scale Possibilities'!$B$2:$B$7)-1)),0)</f>
        <v>0</v>
      </c>
      <c r="L8" s="75">
        <f ca="1">IF(AND(NOT('Analysis Result Matrix'!L8=0),NOT('Analysis Uncertainty Matrix'!K7=0)),(('Analysis Result Matrix'!L8-1)/((MAX('Dev Likert Scale Possibilities'!$E$2:$E$8)-1)))*(('Analysis Uncertainty Matrix'!K7-1)/(MAX('Dev Likert Scale Possibilities'!$B$2:$B$7)-1)),0)</f>
        <v>0</v>
      </c>
      <c r="M8" s="75">
        <f ca="1">IF(AND(NOT('Analysis Result Matrix'!M8=0),NOT('Analysis Uncertainty Matrix'!L7=0)),(('Analysis Result Matrix'!M8-1)/((MAX('Dev Likert Scale Possibilities'!$E$2:$E$8)-1)))*(('Analysis Uncertainty Matrix'!L7-1)/(MAX('Dev Likert Scale Possibilities'!$B$2:$B$7)-1)),0)</f>
        <v>0</v>
      </c>
      <c r="N8" s="75">
        <f ca="1">IF(AND(NOT('Analysis Result Matrix'!N8=0),NOT('Analysis Uncertainty Matrix'!M7=0)),(('Analysis Result Matrix'!N8-1)/((MAX('Dev Likert Scale Possibilities'!$E$2:$E$8)-1)))*(('Analysis Uncertainty Matrix'!M7-1)/(MAX('Dev Likert Scale Possibilities'!$B$2:$B$7)-1)),0)</f>
        <v>0</v>
      </c>
      <c r="O8" s="75">
        <f ca="1">IF(AND(NOT('Analysis Result Matrix'!O8=0),NOT('Analysis Uncertainty Matrix'!N7=0)),(('Analysis Result Matrix'!O8-1)/((MAX('Dev Likert Scale Possibilities'!$E$2:$E$8)-1)))*(('Analysis Uncertainty Matrix'!N7-1)/(MAX('Dev Likert Scale Possibilities'!$B$2:$B$7)-1)),0)</f>
        <v>0</v>
      </c>
      <c r="P8" s="75">
        <f ca="1">IF(AND(NOT('Analysis Result Matrix'!P8=0),NOT('Analysis Uncertainty Matrix'!O7=0)),(('Analysis Result Matrix'!P8-1)/((MAX('Dev Likert Scale Possibilities'!$E$2:$E$8)-1)))*(('Analysis Uncertainty Matrix'!O7-1)/(MAX('Dev Likert Scale Possibilities'!$B$2:$B$7)-1)),0)</f>
        <v>0</v>
      </c>
      <c r="Q8" s="75">
        <f ca="1">IF(AND(NOT('Analysis Result Matrix'!Q8=0),NOT('Analysis Uncertainty Matrix'!P7=0)),(('Analysis Result Matrix'!Q8-1)/((MAX('Dev Likert Scale Possibilities'!$E$2:$E$8)-1)))*(('Analysis Uncertainty Matrix'!P7-1)/(MAX('Dev Likert Scale Possibilities'!$B$2:$B$7)-1)),0)</f>
        <v>0</v>
      </c>
      <c r="R8" s="75">
        <f ca="1">IF(AND(NOT('Analysis Result Matrix'!R8=0),NOT('Analysis Uncertainty Matrix'!Q7=0)),(('Analysis Result Matrix'!R8-1)/((MAX('Dev Likert Scale Possibilities'!$E$2:$E$8)-1)))*(('Analysis Uncertainty Matrix'!Q7-1)/(MAX('Dev Likert Scale Possibilities'!$B$2:$B$7)-1)),0)</f>
        <v>0</v>
      </c>
      <c r="S8" s="75">
        <f ca="1">IF(AND(NOT('Analysis Result Matrix'!S8=0),NOT('Analysis Uncertainty Matrix'!R7=0)),(('Analysis Result Matrix'!S8-1)/((MAX('Dev Likert Scale Possibilities'!$E$2:$E$8)-1)))*(('Analysis Uncertainty Matrix'!R7-1)/(MAX('Dev Likert Scale Possibilities'!$B$2:$B$7)-1)),0)</f>
        <v>0</v>
      </c>
      <c r="T8" s="75">
        <f ca="1">IF(AND(NOT('Analysis Result Matrix'!T8=0),NOT('Analysis Uncertainty Matrix'!S7=0)),(('Analysis Result Matrix'!T8-1)/((MAX('Dev Likert Scale Possibilities'!$E$2:$E$8)-1)))*(('Analysis Uncertainty Matrix'!S7-1)/(MAX('Dev Likert Scale Possibilities'!$B$2:$B$7)-1)),0)</f>
        <v>0</v>
      </c>
      <c r="U8" s="75">
        <f ca="1">IF(AND(NOT('Analysis Result Matrix'!U8=0),NOT('Analysis Uncertainty Matrix'!T7=0)),(('Analysis Result Matrix'!U8-1)/((MAX('Dev Likert Scale Possibilities'!$E$2:$E$8)-1)))*(('Analysis Uncertainty Matrix'!T7-1)/(MAX('Dev Likert Scale Possibilities'!$B$2:$B$7)-1)),0)</f>
        <v>0</v>
      </c>
      <c r="V8" s="75">
        <f ca="1">IF(AND(NOT('Analysis Result Matrix'!V8=0),NOT('Analysis Uncertainty Matrix'!U7=0)),(('Analysis Result Matrix'!V8-1)/((MAX('Dev Likert Scale Possibilities'!$E$2:$E$8)-1)))*(('Analysis Uncertainty Matrix'!U7-1)/(MAX('Dev Likert Scale Possibilities'!$B$2:$B$7)-1)),0)</f>
        <v>0</v>
      </c>
      <c r="W8" s="75">
        <f ca="1">IF(AND(NOT('Analysis Result Matrix'!W8=0),NOT('Analysis Uncertainty Matrix'!V7=0)),(('Analysis Result Matrix'!W8-1)/((MAX('Dev Likert Scale Possibilities'!$E$2:$E$8)-1)))*(('Analysis Uncertainty Matrix'!V7-1)/(MAX('Dev Likert Scale Possibilities'!$B$2:$B$7)-1)),0)</f>
        <v>0</v>
      </c>
      <c r="X8" s="75">
        <f ca="1">IF(AND(NOT('Analysis Result Matrix'!X8=0),NOT('Analysis Uncertainty Matrix'!W7=0)),(('Analysis Result Matrix'!X8-1)/((MAX('Dev Likert Scale Possibilities'!$E$2:$E$8)-1)))*(('Analysis Uncertainty Matrix'!W7-1)/(MAX('Dev Likert Scale Possibilities'!$B$2:$B$7)-1)),0)</f>
        <v>0</v>
      </c>
      <c r="Y8" s="75">
        <f ca="1">IF(AND(NOT('Analysis Result Matrix'!Y8=0),NOT('Analysis Uncertainty Matrix'!X7=0)),(('Analysis Result Matrix'!Y8-1)/((MAX('Dev Likert Scale Possibilities'!$E$2:$E$8)-1)))*(('Analysis Uncertainty Matrix'!X7-1)/(MAX('Dev Likert Scale Possibilities'!$B$2:$B$7)-1)),0)</f>
        <v>0</v>
      </c>
      <c r="Z8" s="75">
        <f ca="1">IF(AND(NOT('Analysis Result Matrix'!Z8=0),NOT('Analysis Uncertainty Matrix'!Y7=0)),(('Analysis Result Matrix'!Z8-1)/((MAX('Dev Likert Scale Possibilities'!$E$2:$E$8)-1)))*(('Analysis Uncertainty Matrix'!Y7-1)/(MAX('Dev Likert Scale Possibilities'!$B$2:$B$7)-1)),0)</f>
        <v>0</v>
      </c>
      <c r="AA8" s="75">
        <f ca="1">IF(AND(NOT('Analysis Result Matrix'!AA8=0),NOT('Analysis Uncertainty Matrix'!Z7=0)),(('Analysis Result Matrix'!AA8-1)/((MAX('Dev Likert Scale Possibilities'!$E$2:$E$8)-1)))*(('Analysis Uncertainty Matrix'!Z7-1)/(MAX('Dev Likert Scale Possibilities'!$B$2:$B$7)-1)),0)</f>
        <v>0</v>
      </c>
      <c r="AB8" s="75">
        <f ca="1">IF(AND(NOT('Analysis Result Matrix'!AB8=0),NOT('Analysis Uncertainty Matrix'!AA7=0)),(('Analysis Result Matrix'!AB8-1)/((MAX('Dev Likert Scale Possibilities'!$E$2:$E$8)-1)))*(('Analysis Uncertainty Matrix'!AA7-1)/(MAX('Dev Likert Scale Possibilities'!$B$2:$B$7)-1)),0)</f>
        <v>0</v>
      </c>
      <c r="AC8" s="75">
        <f ca="1">IF(AND(NOT('Analysis Result Matrix'!AC8=0),NOT('Analysis Uncertainty Matrix'!AB7=0)),(('Analysis Result Matrix'!AC8-1)/((MAX('Dev Likert Scale Possibilities'!$E$2:$E$8)-1)))*(('Analysis Uncertainty Matrix'!AB7-1)/(MAX('Dev Likert Scale Possibilities'!$B$2:$B$7)-1)),0)</f>
        <v>0</v>
      </c>
      <c r="AD8" s="75">
        <f ca="1">IF(AND(NOT('Analysis Result Matrix'!AD8=0),NOT('Analysis Uncertainty Matrix'!AC7=0)),(('Analysis Result Matrix'!AD8-1)/((MAX('Dev Likert Scale Possibilities'!$E$2:$E$8)-1)))*(('Analysis Uncertainty Matrix'!AC7-1)/(MAX('Dev Likert Scale Possibilities'!$B$2:$B$7)-1)),0)</f>
        <v>0</v>
      </c>
      <c r="AE8" s="75">
        <f ca="1">IF(AND(NOT('Analysis Result Matrix'!AE8=0),NOT('Analysis Uncertainty Matrix'!AD7=0)),(('Analysis Result Matrix'!AE8-1)/((MAX('Dev Likert Scale Possibilities'!$E$2:$E$8)-1)))*(('Analysis Uncertainty Matrix'!AD7-1)/(MAX('Dev Likert Scale Possibilities'!$B$2:$B$7)-1)),0)</f>
        <v>0</v>
      </c>
      <c r="AF8" s="75">
        <f ca="1">IF(AND(NOT('Analysis Result Matrix'!AF8=0),NOT('Analysis Uncertainty Matrix'!AE7=0)),(('Analysis Result Matrix'!AF8-1)/((MAX('Dev Likert Scale Possibilities'!$E$2:$E$8)-1)))*(('Analysis Uncertainty Matrix'!AE7-1)/(MAX('Dev Likert Scale Possibilities'!$B$2:$B$7)-1)),0)</f>
        <v>0</v>
      </c>
      <c r="AG8" s="75">
        <f ca="1">IF(AND(NOT('Analysis Result Matrix'!AG8=0),NOT('Analysis Uncertainty Matrix'!AF7=0)),(('Analysis Result Matrix'!AG8-1)/((MAX('Dev Likert Scale Possibilities'!$E$2:$E$8)-1)))*(('Analysis Uncertainty Matrix'!AF7-1)/(MAX('Dev Likert Scale Possibilities'!$B$2:$B$7)-1)),0)</f>
        <v>0</v>
      </c>
      <c r="AH8" s="75">
        <f ca="1">IF(AND(NOT('Analysis Result Matrix'!AH8=0),NOT('Analysis Uncertainty Matrix'!AG7=0)),(('Analysis Result Matrix'!AH8-1)/((MAX('Dev Likert Scale Possibilities'!$E$2:$E$8)-1)))*(('Analysis Uncertainty Matrix'!AG7-1)/(MAX('Dev Likert Scale Possibilities'!$B$2:$B$7)-1)),0)</f>
        <v>0</v>
      </c>
      <c r="AI8" s="75">
        <f ca="1">IF(AND(NOT('Analysis Result Matrix'!AI8=0),NOT('Analysis Uncertainty Matrix'!AH7=0)),(('Analysis Result Matrix'!AI8-1)/((MAX('Dev Likert Scale Possibilities'!$E$2:$E$8)-1)))*(('Analysis Uncertainty Matrix'!AH7-1)/(MAX('Dev Likert Scale Possibilities'!$B$2:$B$7)-1)),0)</f>
        <v>0</v>
      </c>
      <c r="AJ8" s="75">
        <f ca="1">IF(AND(NOT('Analysis Result Matrix'!AJ8=0),NOT('Analysis Uncertainty Matrix'!AI7=0)),(('Analysis Result Matrix'!AJ8-1)/((MAX('Dev Likert Scale Possibilities'!$E$2:$E$8)-1)))*(('Analysis Uncertainty Matrix'!AI7-1)/(MAX('Dev Likert Scale Possibilities'!$B$2:$B$7)-1)),0)</f>
        <v>0</v>
      </c>
      <c r="AK8" s="75">
        <f ca="1">IF(AND(NOT('Analysis Result Matrix'!AK8=0),NOT('Analysis Uncertainty Matrix'!AJ7=0)),(('Analysis Result Matrix'!AK8-1)/((MAX('Dev Likert Scale Possibilities'!$E$2:$E$8)-1)))*(('Analysis Uncertainty Matrix'!AJ7-1)/(MAX('Dev Likert Scale Possibilities'!$B$2:$B$7)-1)),0)</f>
        <v>0</v>
      </c>
      <c r="AL8" s="75">
        <f ca="1">IF(AND(NOT('Analysis Result Matrix'!AL8=0),NOT('Analysis Uncertainty Matrix'!AK7=0)),(('Analysis Result Matrix'!AL8-1)/((MAX('Dev Likert Scale Possibilities'!$E$2:$E$8)-1)))*(('Analysis Uncertainty Matrix'!AK7-1)/(MAX('Dev Likert Scale Possibilities'!$B$2:$B$7)-1)),0)</f>
        <v>0</v>
      </c>
      <c r="AM8" s="75">
        <f ca="1">IF(AND(NOT('Analysis Result Matrix'!AM8=0),NOT('Analysis Uncertainty Matrix'!AL7=0)),(('Analysis Result Matrix'!AM8-1)/((MAX('Dev Likert Scale Possibilities'!$E$2:$E$8)-1)))*(('Analysis Uncertainty Matrix'!AL7-1)/(MAX('Dev Likert Scale Possibilities'!$B$2:$B$7)-1)),0)</f>
        <v>0</v>
      </c>
      <c r="AN8" s="75">
        <f ca="1">IF(AND(NOT('Analysis Result Matrix'!AN8=0),NOT('Analysis Uncertainty Matrix'!AM7=0)),(('Analysis Result Matrix'!AN8-1)/((MAX('Dev Likert Scale Possibilities'!$E$2:$E$8)-1)))*(('Analysis Uncertainty Matrix'!AM7-1)/(MAX('Dev Likert Scale Possibilities'!$B$2:$B$7)-1)),0)</f>
        <v>0</v>
      </c>
      <c r="AO8" s="75">
        <f ca="1">IF(AND(NOT('Analysis Result Matrix'!AO8=0),NOT('Analysis Uncertainty Matrix'!AN7=0)),(('Analysis Result Matrix'!AO8-1)/((MAX('Dev Likert Scale Possibilities'!$E$2:$E$8)-1)))*(('Analysis Uncertainty Matrix'!AN7-1)/(MAX('Dev Likert Scale Possibilities'!$B$2:$B$7)-1)),0)</f>
        <v>0</v>
      </c>
      <c r="AP8" s="75">
        <f ca="1">IF(AND(NOT('Analysis Result Matrix'!AP8=0),NOT('Analysis Uncertainty Matrix'!AO7=0)),(('Analysis Result Matrix'!AP8-1)/((MAX('Dev Likert Scale Possibilities'!$E$2:$E$8)-1)))*(('Analysis Uncertainty Matrix'!AO7-1)/(MAX('Dev Likert Scale Possibilities'!$B$2:$B$7)-1)),0)</f>
        <v>0</v>
      </c>
      <c r="AQ8" s="75">
        <f ca="1">IF(AND(NOT('Analysis Result Matrix'!AQ8=0),NOT('Analysis Uncertainty Matrix'!AP7=0)),(('Analysis Result Matrix'!AQ8-1)/((MAX('Dev Likert Scale Possibilities'!$E$2:$E$8)-1)))*(('Analysis Uncertainty Matrix'!AP7-1)/(MAX('Dev Likert Scale Possibilities'!$B$2:$B$7)-1)),0)</f>
        <v>0</v>
      </c>
    </row>
    <row r="9" spans="1:69" ht="15.6" thickTop="1" thickBot="1" x14ac:dyDescent="0.35">
      <c r="A9" s="23" t="str">
        <f>'User Interface'!A8</f>
        <v>Question_7</v>
      </c>
      <c r="B9" s="23" t="str">
        <f>'User Interface'!B8</f>
        <v>Question 7</v>
      </c>
      <c r="C9" s="23" t="str">
        <f>'User Interface'!C8</f>
        <v>Answer q7_4</v>
      </c>
      <c r="D9" s="75">
        <f ca="1">IF(AND(NOT('Analysis Result Matrix'!D9=0),NOT('Analysis Uncertainty Matrix'!C8=0)),(('Analysis Result Matrix'!D9-1)/((MAX('Dev Likert Scale Possibilities'!$E$2:$E$8)-1)))*(('Analysis Uncertainty Matrix'!C8-1)/(MAX('Dev Likert Scale Possibilities'!$B$2:$B$7)-1)),0)</f>
        <v>0</v>
      </c>
      <c r="E9" s="75">
        <f ca="1">IF(AND(NOT('Analysis Result Matrix'!E9=0),NOT('Analysis Uncertainty Matrix'!D8=0)),(('Analysis Result Matrix'!E9-1)/((MAX('Dev Likert Scale Possibilities'!$E$2:$E$8)-1)))*(('Analysis Uncertainty Matrix'!D8-1)/(MAX('Dev Likert Scale Possibilities'!$B$2:$B$7)-1)),0)</f>
        <v>0</v>
      </c>
      <c r="F9" s="75">
        <f ca="1">IF(AND(NOT('Analysis Result Matrix'!F9=0),NOT('Analysis Uncertainty Matrix'!E8=0)),(('Analysis Result Matrix'!F9-1)/((MAX('Dev Likert Scale Possibilities'!$E$2:$E$8)-1)))*(('Analysis Uncertainty Matrix'!E8-1)/(MAX('Dev Likert Scale Possibilities'!$B$2:$B$7)-1)),0)</f>
        <v>0</v>
      </c>
      <c r="G9" s="75">
        <f ca="1">IF(AND(NOT('Analysis Result Matrix'!G9=0),NOT('Analysis Uncertainty Matrix'!F8=0)),(('Analysis Result Matrix'!G9-1)/((MAX('Dev Likert Scale Possibilities'!$E$2:$E$8)-1)))*(('Analysis Uncertainty Matrix'!F8-1)/(MAX('Dev Likert Scale Possibilities'!$B$2:$B$7)-1)),0)</f>
        <v>0</v>
      </c>
      <c r="H9" s="75">
        <f ca="1">IF(AND(NOT('Analysis Result Matrix'!H9=0),NOT('Analysis Uncertainty Matrix'!G8=0)),(('Analysis Result Matrix'!H9-1)/((MAX('Dev Likert Scale Possibilities'!$E$2:$E$8)-1)))*(('Analysis Uncertainty Matrix'!G8-1)/(MAX('Dev Likert Scale Possibilities'!$B$2:$B$7)-1)),0)</f>
        <v>0</v>
      </c>
      <c r="I9" s="75">
        <f ca="1">IF(AND(NOT('Analysis Result Matrix'!I9=0),NOT('Analysis Uncertainty Matrix'!H8=0)),(('Analysis Result Matrix'!I9-1)/((MAX('Dev Likert Scale Possibilities'!$E$2:$E$8)-1)))*(('Analysis Uncertainty Matrix'!H8-1)/(MAX('Dev Likert Scale Possibilities'!$B$2:$B$7)-1)),0)</f>
        <v>0</v>
      </c>
      <c r="J9" s="75">
        <f ca="1">IF(AND(NOT('Analysis Result Matrix'!J9=0),NOT('Analysis Uncertainty Matrix'!I8=0)),(('Analysis Result Matrix'!J9-1)/((MAX('Dev Likert Scale Possibilities'!$E$2:$E$8)-1)))*(('Analysis Uncertainty Matrix'!I8-1)/(MAX('Dev Likert Scale Possibilities'!$B$2:$B$7)-1)),0)</f>
        <v>0</v>
      </c>
      <c r="K9" s="75">
        <f ca="1">IF(AND(NOT('Analysis Result Matrix'!K9=0),NOT('Analysis Uncertainty Matrix'!J8=0)),(('Analysis Result Matrix'!K9-1)/((MAX('Dev Likert Scale Possibilities'!$E$2:$E$8)-1)))*(('Analysis Uncertainty Matrix'!J8-1)/(MAX('Dev Likert Scale Possibilities'!$B$2:$B$7)-1)),0)</f>
        <v>0</v>
      </c>
      <c r="L9" s="75">
        <f ca="1">IF(AND(NOT('Analysis Result Matrix'!L9=0),NOT('Analysis Uncertainty Matrix'!K8=0)),(('Analysis Result Matrix'!L9-1)/((MAX('Dev Likert Scale Possibilities'!$E$2:$E$8)-1)))*(('Analysis Uncertainty Matrix'!K8-1)/(MAX('Dev Likert Scale Possibilities'!$B$2:$B$7)-1)),0)</f>
        <v>0</v>
      </c>
      <c r="M9" s="75">
        <f ca="1">IF(AND(NOT('Analysis Result Matrix'!M9=0),NOT('Analysis Uncertainty Matrix'!L8=0)),(('Analysis Result Matrix'!M9-1)/((MAX('Dev Likert Scale Possibilities'!$E$2:$E$8)-1)))*(('Analysis Uncertainty Matrix'!L8-1)/(MAX('Dev Likert Scale Possibilities'!$B$2:$B$7)-1)),0)</f>
        <v>0</v>
      </c>
      <c r="N9" s="75">
        <f ca="1">IF(AND(NOT('Analysis Result Matrix'!N9=0),NOT('Analysis Uncertainty Matrix'!M8=0)),(('Analysis Result Matrix'!N9-1)/((MAX('Dev Likert Scale Possibilities'!$E$2:$E$8)-1)))*(('Analysis Uncertainty Matrix'!M8-1)/(MAX('Dev Likert Scale Possibilities'!$B$2:$B$7)-1)),0)</f>
        <v>0</v>
      </c>
      <c r="O9" s="75">
        <f ca="1">IF(AND(NOT('Analysis Result Matrix'!O9=0),NOT('Analysis Uncertainty Matrix'!N8=0)),(('Analysis Result Matrix'!O9-1)/((MAX('Dev Likert Scale Possibilities'!$E$2:$E$8)-1)))*(('Analysis Uncertainty Matrix'!N8-1)/(MAX('Dev Likert Scale Possibilities'!$B$2:$B$7)-1)),0)</f>
        <v>0</v>
      </c>
      <c r="P9" s="75">
        <f ca="1">IF(AND(NOT('Analysis Result Matrix'!P9=0),NOT('Analysis Uncertainty Matrix'!O8=0)),(('Analysis Result Matrix'!P9-1)/((MAX('Dev Likert Scale Possibilities'!$E$2:$E$8)-1)))*(('Analysis Uncertainty Matrix'!O8-1)/(MAX('Dev Likert Scale Possibilities'!$B$2:$B$7)-1)),0)</f>
        <v>0</v>
      </c>
      <c r="Q9" s="75">
        <f ca="1">IF(AND(NOT('Analysis Result Matrix'!Q9=0),NOT('Analysis Uncertainty Matrix'!P8=0)),(('Analysis Result Matrix'!Q9-1)/((MAX('Dev Likert Scale Possibilities'!$E$2:$E$8)-1)))*(('Analysis Uncertainty Matrix'!P8-1)/(MAX('Dev Likert Scale Possibilities'!$B$2:$B$7)-1)),0)</f>
        <v>0</v>
      </c>
      <c r="R9" s="75">
        <f ca="1">IF(AND(NOT('Analysis Result Matrix'!R9=0),NOT('Analysis Uncertainty Matrix'!Q8=0)),(('Analysis Result Matrix'!R9-1)/((MAX('Dev Likert Scale Possibilities'!$E$2:$E$8)-1)))*(('Analysis Uncertainty Matrix'!Q8-1)/(MAX('Dev Likert Scale Possibilities'!$B$2:$B$7)-1)),0)</f>
        <v>0</v>
      </c>
      <c r="S9" s="75">
        <f ca="1">IF(AND(NOT('Analysis Result Matrix'!S9=0),NOT('Analysis Uncertainty Matrix'!R8=0)),(('Analysis Result Matrix'!S9-1)/((MAX('Dev Likert Scale Possibilities'!$E$2:$E$8)-1)))*(('Analysis Uncertainty Matrix'!R8-1)/(MAX('Dev Likert Scale Possibilities'!$B$2:$B$7)-1)),0)</f>
        <v>0</v>
      </c>
      <c r="T9" s="75">
        <f ca="1">IF(AND(NOT('Analysis Result Matrix'!T9=0),NOT('Analysis Uncertainty Matrix'!S8=0)),(('Analysis Result Matrix'!T9-1)/((MAX('Dev Likert Scale Possibilities'!$E$2:$E$8)-1)))*(('Analysis Uncertainty Matrix'!S8-1)/(MAX('Dev Likert Scale Possibilities'!$B$2:$B$7)-1)),0)</f>
        <v>0</v>
      </c>
      <c r="U9" s="75">
        <f ca="1">IF(AND(NOT('Analysis Result Matrix'!U9=0),NOT('Analysis Uncertainty Matrix'!T8=0)),(('Analysis Result Matrix'!U9-1)/((MAX('Dev Likert Scale Possibilities'!$E$2:$E$8)-1)))*(('Analysis Uncertainty Matrix'!T8-1)/(MAX('Dev Likert Scale Possibilities'!$B$2:$B$7)-1)),0)</f>
        <v>0</v>
      </c>
      <c r="V9" s="75">
        <f ca="1">IF(AND(NOT('Analysis Result Matrix'!V9=0),NOT('Analysis Uncertainty Matrix'!U8=0)),(('Analysis Result Matrix'!V9-1)/((MAX('Dev Likert Scale Possibilities'!$E$2:$E$8)-1)))*(('Analysis Uncertainty Matrix'!U8-1)/(MAX('Dev Likert Scale Possibilities'!$B$2:$B$7)-1)),0)</f>
        <v>0</v>
      </c>
      <c r="W9" s="75">
        <f ca="1">IF(AND(NOT('Analysis Result Matrix'!W9=0),NOT('Analysis Uncertainty Matrix'!V8=0)),(('Analysis Result Matrix'!W9-1)/((MAX('Dev Likert Scale Possibilities'!$E$2:$E$8)-1)))*(('Analysis Uncertainty Matrix'!V8-1)/(MAX('Dev Likert Scale Possibilities'!$B$2:$B$7)-1)),0)</f>
        <v>0</v>
      </c>
      <c r="X9" s="75">
        <f ca="1">IF(AND(NOT('Analysis Result Matrix'!X9=0),NOT('Analysis Uncertainty Matrix'!W8=0)),(('Analysis Result Matrix'!X9-1)/((MAX('Dev Likert Scale Possibilities'!$E$2:$E$8)-1)))*(('Analysis Uncertainty Matrix'!W8-1)/(MAX('Dev Likert Scale Possibilities'!$B$2:$B$7)-1)),0)</f>
        <v>0</v>
      </c>
      <c r="Y9" s="75">
        <f ca="1">IF(AND(NOT('Analysis Result Matrix'!Y9=0),NOT('Analysis Uncertainty Matrix'!X8=0)),(('Analysis Result Matrix'!Y9-1)/((MAX('Dev Likert Scale Possibilities'!$E$2:$E$8)-1)))*(('Analysis Uncertainty Matrix'!X8-1)/(MAX('Dev Likert Scale Possibilities'!$B$2:$B$7)-1)),0)</f>
        <v>0</v>
      </c>
      <c r="Z9" s="75">
        <f ca="1">IF(AND(NOT('Analysis Result Matrix'!Z9=0),NOT('Analysis Uncertainty Matrix'!Y8=0)),(('Analysis Result Matrix'!Z9-1)/((MAX('Dev Likert Scale Possibilities'!$E$2:$E$8)-1)))*(('Analysis Uncertainty Matrix'!Y8-1)/(MAX('Dev Likert Scale Possibilities'!$B$2:$B$7)-1)),0)</f>
        <v>0</v>
      </c>
      <c r="AA9" s="75">
        <f ca="1">IF(AND(NOT('Analysis Result Matrix'!AA9=0),NOT('Analysis Uncertainty Matrix'!Z8=0)),(('Analysis Result Matrix'!AA9-1)/((MAX('Dev Likert Scale Possibilities'!$E$2:$E$8)-1)))*(('Analysis Uncertainty Matrix'!Z8-1)/(MAX('Dev Likert Scale Possibilities'!$B$2:$B$7)-1)),0)</f>
        <v>0</v>
      </c>
      <c r="AB9" s="75">
        <f ca="1">IF(AND(NOT('Analysis Result Matrix'!AB9=0),NOT('Analysis Uncertainty Matrix'!AA8=0)),(('Analysis Result Matrix'!AB9-1)/((MAX('Dev Likert Scale Possibilities'!$E$2:$E$8)-1)))*(('Analysis Uncertainty Matrix'!AA8-1)/(MAX('Dev Likert Scale Possibilities'!$B$2:$B$7)-1)),0)</f>
        <v>0</v>
      </c>
      <c r="AC9" s="75">
        <f ca="1">IF(AND(NOT('Analysis Result Matrix'!AC9=0),NOT('Analysis Uncertainty Matrix'!AB8=0)),(('Analysis Result Matrix'!AC9-1)/((MAX('Dev Likert Scale Possibilities'!$E$2:$E$8)-1)))*(('Analysis Uncertainty Matrix'!AB8-1)/(MAX('Dev Likert Scale Possibilities'!$B$2:$B$7)-1)),0)</f>
        <v>0</v>
      </c>
      <c r="AD9" s="75">
        <f ca="1">IF(AND(NOT('Analysis Result Matrix'!AD9=0),NOT('Analysis Uncertainty Matrix'!AC8=0)),(('Analysis Result Matrix'!AD9-1)/((MAX('Dev Likert Scale Possibilities'!$E$2:$E$8)-1)))*(('Analysis Uncertainty Matrix'!AC8-1)/(MAX('Dev Likert Scale Possibilities'!$B$2:$B$7)-1)),0)</f>
        <v>0</v>
      </c>
      <c r="AE9" s="75">
        <f ca="1">IF(AND(NOT('Analysis Result Matrix'!AE9=0),NOT('Analysis Uncertainty Matrix'!AD8=0)),(('Analysis Result Matrix'!AE9-1)/((MAX('Dev Likert Scale Possibilities'!$E$2:$E$8)-1)))*(('Analysis Uncertainty Matrix'!AD8-1)/(MAX('Dev Likert Scale Possibilities'!$B$2:$B$7)-1)),0)</f>
        <v>0</v>
      </c>
      <c r="AF9" s="75">
        <f ca="1">IF(AND(NOT('Analysis Result Matrix'!AF9=0),NOT('Analysis Uncertainty Matrix'!AE8=0)),(('Analysis Result Matrix'!AF9-1)/((MAX('Dev Likert Scale Possibilities'!$E$2:$E$8)-1)))*(('Analysis Uncertainty Matrix'!AE8-1)/(MAX('Dev Likert Scale Possibilities'!$B$2:$B$7)-1)),0)</f>
        <v>0</v>
      </c>
      <c r="AG9" s="75">
        <f ca="1">IF(AND(NOT('Analysis Result Matrix'!AG9=0),NOT('Analysis Uncertainty Matrix'!AF8=0)),(('Analysis Result Matrix'!AG9-1)/((MAX('Dev Likert Scale Possibilities'!$E$2:$E$8)-1)))*(('Analysis Uncertainty Matrix'!AF8-1)/(MAX('Dev Likert Scale Possibilities'!$B$2:$B$7)-1)),0)</f>
        <v>0</v>
      </c>
      <c r="AH9" s="75">
        <f ca="1">IF(AND(NOT('Analysis Result Matrix'!AH9=0),NOT('Analysis Uncertainty Matrix'!AG8=0)),(('Analysis Result Matrix'!AH9-1)/((MAX('Dev Likert Scale Possibilities'!$E$2:$E$8)-1)))*(('Analysis Uncertainty Matrix'!AG8-1)/(MAX('Dev Likert Scale Possibilities'!$B$2:$B$7)-1)),0)</f>
        <v>0</v>
      </c>
      <c r="AI9" s="75">
        <f ca="1">IF(AND(NOT('Analysis Result Matrix'!AI9=0),NOT('Analysis Uncertainty Matrix'!AH8=0)),(('Analysis Result Matrix'!AI9-1)/((MAX('Dev Likert Scale Possibilities'!$E$2:$E$8)-1)))*(('Analysis Uncertainty Matrix'!AH8-1)/(MAX('Dev Likert Scale Possibilities'!$B$2:$B$7)-1)),0)</f>
        <v>0</v>
      </c>
      <c r="AJ9" s="75">
        <f ca="1">IF(AND(NOT('Analysis Result Matrix'!AJ9=0),NOT('Analysis Uncertainty Matrix'!AI8=0)),(('Analysis Result Matrix'!AJ9-1)/((MAX('Dev Likert Scale Possibilities'!$E$2:$E$8)-1)))*(('Analysis Uncertainty Matrix'!AI8-1)/(MAX('Dev Likert Scale Possibilities'!$B$2:$B$7)-1)),0)</f>
        <v>0</v>
      </c>
      <c r="AK9" s="75">
        <f ca="1">IF(AND(NOT('Analysis Result Matrix'!AK9=0),NOT('Analysis Uncertainty Matrix'!AJ8=0)),(('Analysis Result Matrix'!AK9-1)/((MAX('Dev Likert Scale Possibilities'!$E$2:$E$8)-1)))*(('Analysis Uncertainty Matrix'!AJ8-1)/(MAX('Dev Likert Scale Possibilities'!$B$2:$B$7)-1)),0)</f>
        <v>0</v>
      </c>
      <c r="AL9" s="75">
        <f ca="1">IF(AND(NOT('Analysis Result Matrix'!AL9=0),NOT('Analysis Uncertainty Matrix'!AK8=0)),(('Analysis Result Matrix'!AL9-1)/((MAX('Dev Likert Scale Possibilities'!$E$2:$E$8)-1)))*(('Analysis Uncertainty Matrix'!AK8-1)/(MAX('Dev Likert Scale Possibilities'!$B$2:$B$7)-1)),0)</f>
        <v>0</v>
      </c>
      <c r="AM9" s="75">
        <f ca="1">IF(AND(NOT('Analysis Result Matrix'!AM9=0),NOT('Analysis Uncertainty Matrix'!AL8=0)),(('Analysis Result Matrix'!AM9-1)/((MAX('Dev Likert Scale Possibilities'!$E$2:$E$8)-1)))*(('Analysis Uncertainty Matrix'!AL8-1)/(MAX('Dev Likert Scale Possibilities'!$B$2:$B$7)-1)),0)</f>
        <v>0</v>
      </c>
      <c r="AN9" s="75">
        <f ca="1">IF(AND(NOT('Analysis Result Matrix'!AN9=0),NOT('Analysis Uncertainty Matrix'!AM8=0)),(('Analysis Result Matrix'!AN9-1)/((MAX('Dev Likert Scale Possibilities'!$E$2:$E$8)-1)))*(('Analysis Uncertainty Matrix'!AM8-1)/(MAX('Dev Likert Scale Possibilities'!$B$2:$B$7)-1)),0)</f>
        <v>0</v>
      </c>
      <c r="AO9" s="75">
        <f ca="1">IF(AND(NOT('Analysis Result Matrix'!AO9=0),NOT('Analysis Uncertainty Matrix'!AN8=0)),(('Analysis Result Matrix'!AO9-1)/((MAX('Dev Likert Scale Possibilities'!$E$2:$E$8)-1)))*(('Analysis Uncertainty Matrix'!AN8-1)/(MAX('Dev Likert Scale Possibilities'!$B$2:$B$7)-1)),0)</f>
        <v>0</v>
      </c>
      <c r="AP9" s="75">
        <f ca="1">IF(AND(NOT('Analysis Result Matrix'!AP9=0),NOT('Analysis Uncertainty Matrix'!AO8=0)),(('Analysis Result Matrix'!AP9-1)/((MAX('Dev Likert Scale Possibilities'!$E$2:$E$8)-1)))*(('Analysis Uncertainty Matrix'!AO8-1)/(MAX('Dev Likert Scale Possibilities'!$B$2:$B$7)-1)),0)</f>
        <v>0</v>
      </c>
      <c r="AQ9" s="75">
        <f ca="1">IF(AND(NOT('Analysis Result Matrix'!AQ9=0),NOT('Analysis Uncertainty Matrix'!AP8=0)),(('Analysis Result Matrix'!AQ9-1)/((MAX('Dev Likert Scale Possibilities'!$E$2:$E$8)-1)))*(('Analysis Uncertainty Matrix'!AP8-1)/(MAX('Dev Likert Scale Possibilities'!$B$2:$B$7)-1)),0)</f>
        <v>0</v>
      </c>
    </row>
    <row r="10" spans="1:69" ht="15.6" thickTop="1" thickBot="1" x14ac:dyDescent="0.35">
      <c r="A10" s="23" t="str">
        <f>'User Interface'!A9</f>
        <v>Question_8</v>
      </c>
      <c r="B10" s="23" t="str">
        <f>'User Interface'!B9</f>
        <v>Question 8</v>
      </c>
      <c r="C10" s="23">
        <f>'User Interface'!C9</f>
        <v>0</v>
      </c>
      <c r="D10" s="75">
        <f>IF(AND(NOT('Analysis Result Matrix'!D10=0),NOT('Analysis Uncertainty Matrix'!C9=0)),(('Analysis Result Matrix'!D10-1)/((MAX('Dev Likert Scale Possibilities'!$E$2:$E$8)-1)))*(('Analysis Uncertainty Matrix'!C9-1)/(MAX('Dev Likert Scale Possibilities'!$B$2:$B$7)-1)),0)</f>
        <v>0</v>
      </c>
      <c r="E10" s="75">
        <f>IF(AND(NOT('Analysis Result Matrix'!E10=0),NOT('Analysis Uncertainty Matrix'!D9=0)),(('Analysis Result Matrix'!E10-1)/((MAX('Dev Likert Scale Possibilities'!$E$2:$E$8)-1)))*(('Analysis Uncertainty Matrix'!D9-1)/(MAX('Dev Likert Scale Possibilities'!$B$2:$B$7)-1)),0)</f>
        <v>0</v>
      </c>
      <c r="F10" s="75">
        <f>IF(AND(NOT('Analysis Result Matrix'!F10=0),NOT('Analysis Uncertainty Matrix'!E9=0)),(('Analysis Result Matrix'!F10-1)/((MAX('Dev Likert Scale Possibilities'!$E$2:$E$8)-1)))*(('Analysis Uncertainty Matrix'!E9-1)/(MAX('Dev Likert Scale Possibilities'!$B$2:$B$7)-1)),0)</f>
        <v>0</v>
      </c>
      <c r="G10" s="75">
        <f>IF(AND(NOT('Analysis Result Matrix'!G10=0),NOT('Analysis Uncertainty Matrix'!F9=0)),(('Analysis Result Matrix'!G10-1)/((MAX('Dev Likert Scale Possibilities'!$E$2:$E$8)-1)))*(('Analysis Uncertainty Matrix'!F9-1)/(MAX('Dev Likert Scale Possibilities'!$B$2:$B$7)-1)),0)</f>
        <v>0</v>
      </c>
      <c r="H10" s="75">
        <f>IF(AND(NOT('Analysis Result Matrix'!H10=0),NOT('Analysis Uncertainty Matrix'!G9=0)),(('Analysis Result Matrix'!H10-1)/((MAX('Dev Likert Scale Possibilities'!$E$2:$E$8)-1)))*(('Analysis Uncertainty Matrix'!G9-1)/(MAX('Dev Likert Scale Possibilities'!$B$2:$B$7)-1)),0)</f>
        <v>0</v>
      </c>
      <c r="I10" s="75">
        <f>IF(AND(NOT('Analysis Result Matrix'!I10=0),NOT('Analysis Uncertainty Matrix'!H9=0)),(('Analysis Result Matrix'!I10-1)/((MAX('Dev Likert Scale Possibilities'!$E$2:$E$8)-1)))*(('Analysis Uncertainty Matrix'!H9-1)/(MAX('Dev Likert Scale Possibilities'!$B$2:$B$7)-1)),0)</f>
        <v>0</v>
      </c>
      <c r="J10" s="75">
        <f>IF(AND(NOT('Analysis Result Matrix'!J10=0),NOT('Analysis Uncertainty Matrix'!I9=0)),(('Analysis Result Matrix'!J10-1)/((MAX('Dev Likert Scale Possibilities'!$E$2:$E$8)-1)))*(('Analysis Uncertainty Matrix'!I9-1)/(MAX('Dev Likert Scale Possibilities'!$B$2:$B$7)-1)),0)</f>
        <v>0</v>
      </c>
      <c r="K10" s="75">
        <f>IF(AND(NOT('Analysis Result Matrix'!K10=0),NOT('Analysis Uncertainty Matrix'!J9=0)),(('Analysis Result Matrix'!K10-1)/((MAX('Dev Likert Scale Possibilities'!$E$2:$E$8)-1)))*(('Analysis Uncertainty Matrix'!J9-1)/(MAX('Dev Likert Scale Possibilities'!$B$2:$B$7)-1)),0)</f>
        <v>0</v>
      </c>
      <c r="L10" s="75">
        <f>IF(AND(NOT('Analysis Result Matrix'!L10=0),NOT('Analysis Uncertainty Matrix'!K9=0)),(('Analysis Result Matrix'!L10-1)/((MAX('Dev Likert Scale Possibilities'!$E$2:$E$8)-1)))*(('Analysis Uncertainty Matrix'!K9-1)/(MAX('Dev Likert Scale Possibilities'!$B$2:$B$7)-1)),0)</f>
        <v>0</v>
      </c>
      <c r="M10" s="75">
        <f>IF(AND(NOT('Analysis Result Matrix'!M10=0),NOT('Analysis Uncertainty Matrix'!L9=0)),(('Analysis Result Matrix'!M10-1)/((MAX('Dev Likert Scale Possibilities'!$E$2:$E$8)-1)))*(('Analysis Uncertainty Matrix'!L9-1)/(MAX('Dev Likert Scale Possibilities'!$B$2:$B$7)-1)),0)</f>
        <v>0</v>
      </c>
      <c r="N10" s="75">
        <f>IF(AND(NOT('Analysis Result Matrix'!N10=0),NOT('Analysis Uncertainty Matrix'!M9=0)),(('Analysis Result Matrix'!N10-1)/((MAX('Dev Likert Scale Possibilities'!$E$2:$E$8)-1)))*(('Analysis Uncertainty Matrix'!M9-1)/(MAX('Dev Likert Scale Possibilities'!$B$2:$B$7)-1)),0)</f>
        <v>0</v>
      </c>
      <c r="O10" s="75">
        <f>IF(AND(NOT('Analysis Result Matrix'!O10=0),NOT('Analysis Uncertainty Matrix'!N9=0)),(('Analysis Result Matrix'!O10-1)/((MAX('Dev Likert Scale Possibilities'!$E$2:$E$8)-1)))*(('Analysis Uncertainty Matrix'!N9-1)/(MAX('Dev Likert Scale Possibilities'!$B$2:$B$7)-1)),0)</f>
        <v>0</v>
      </c>
      <c r="P10" s="75">
        <f>IF(AND(NOT('Analysis Result Matrix'!P10=0),NOT('Analysis Uncertainty Matrix'!O9=0)),(('Analysis Result Matrix'!P10-1)/((MAX('Dev Likert Scale Possibilities'!$E$2:$E$8)-1)))*(('Analysis Uncertainty Matrix'!O9-1)/(MAX('Dev Likert Scale Possibilities'!$B$2:$B$7)-1)),0)</f>
        <v>0</v>
      </c>
      <c r="Q10" s="75">
        <f>IF(AND(NOT('Analysis Result Matrix'!Q10=0),NOT('Analysis Uncertainty Matrix'!P9=0)),(('Analysis Result Matrix'!Q10-1)/((MAX('Dev Likert Scale Possibilities'!$E$2:$E$8)-1)))*(('Analysis Uncertainty Matrix'!P9-1)/(MAX('Dev Likert Scale Possibilities'!$B$2:$B$7)-1)),0)</f>
        <v>0</v>
      </c>
      <c r="R10" s="75">
        <f>IF(AND(NOT('Analysis Result Matrix'!R10=0),NOT('Analysis Uncertainty Matrix'!Q9=0)),(('Analysis Result Matrix'!R10-1)/((MAX('Dev Likert Scale Possibilities'!$E$2:$E$8)-1)))*(('Analysis Uncertainty Matrix'!Q9-1)/(MAX('Dev Likert Scale Possibilities'!$B$2:$B$7)-1)),0)</f>
        <v>0</v>
      </c>
      <c r="S10" s="75">
        <f>IF(AND(NOT('Analysis Result Matrix'!S10=0),NOT('Analysis Uncertainty Matrix'!R9=0)),(('Analysis Result Matrix'!S10-1)/((MAX('Dev Likert Scale Possibilities'!$E$2:$E$8)-1)))*(('Analysis Uncertainty Matrix'!R9-1)/(MAX('Dev Likert Scale Possibilities'!$B$2:$B$7)-1)),0)</f>
        <v>0</v>
      </c>
      <c r="T10" s="75">
        <f>IF(AND(NOT('Analysis Result Matrix'!T10=0),NOT('Analysis Uncertainty Matrix'!S9=0)),(('Analysis Result Matrix'!T10-1)/((MAX('Dev Likert Scale Possibilities'!$E$2:$E$8)-1)))*(('Analysis Uncertainty Matrix'!S9-1)/(MAX('Dev Likert Scale Possibilities'!$B$2:$B$7)-1)),0)</f>
        <v>0</v>
      </c>
      <c r="U10" s="75">
        <f>IF(AND(NOT('Analysis Result Matrix'!U10=0),NOT('Analysis Uncertainty Matrix'!T9=0)),(('Analysis Result Matrix'!U10-1)/((MAX('Dev Likert Scale Possibilities'!$E$2:$E$8)-1)))*(('Analysis Uncertainty Matrix'!T9-1)/(MAX('Dev Likert Scale Possibilities'!$B$2:$B$7)-1)),0)</f>
        <v>0</v>
      </c>
      <c r="V10" s="75">
        <f>IF(AND(NOT('Analysis Result Matrix'!V10=0),NOT('Analysis Uncertainty Matrix'!U9=0)),(('Analysis Result Matrix'!V10-1)/((MAX('Dev Likert Scale Possibilities'!$E$2:$E$8)-1)))*(('Analysis Uncertainty Matrix'!U9-1)/(MAX('Dev Likert Scale Possibilities'!$B$2:$B$7)-1)),0)</f>
        <v>0</v>
      </c>
      <c r="W10" s="75">
        <f>IF(AND(NOT('Analysis Result Matrix'!W10=0),NOT('Analysis Uncertainty Matrix'!V9=0)),(('Analysis Result Matrix'!W10-1)/((MAX('Dev Likert Scale Possibilities'!$E$2:$E$8)-1)))*(('Analysis Uncertainty Matrix'!V9-1)/(MAX('Dev Likert Scale Possibilities'!$B$2:$B$7)-1)),0)</f>
        <v>0</v>
      </c>
      <c r="X10" s="75">
        <f>IF(AND(NOT('Analysis Result Matrix'!X10=0),NOT('Analysis Uncertainty Matrix'!W9=0)),(('Analysis Result Matrix'!X10-1)/((MAX('Dev Likert Scale Possibilities'!$E$2:$E$8)-1)))*(('Analysis Uncertainty Matrix'!W9-1)/(MAX('Dev Likert Scale Possibilities'!$B$2:$B$7)-1)),0)</f>
        <v>0</v>
      </c>
      <c r="Y10" s="75">
        <f>IF(AND(NOT('Analysis Result Matrix'!Y10=0),NOT('Analysis Uncertainty Matrix'!X9=0)),(('Analysis Result Matrix'!Y10-1)/((MAX('Dev Likert Scale Possibilities'!$E$2:$E$8)-1)))*(('Analysis Uncertainty Matrix'!X9-1)/(MAX('Dev Likert Scale Possibilities'!$B$2:$B$7)-1)),0)</f>
        <v>0</v>
      </c>
      <c r="Z10" s="75">
        <f>IF(AND(NOT('Analysis Result Matrix'!Z10=0),NOT('Analysis Uncertainty Matrix'!Y9=0)),(('Analysis Result Matrix'!Z10-1)/((MAX('Dev Likert Scale Possibilities'!$E$2:$E$8)-1)))*(('Analysis Uncertainty Matrix'!Y9-1)/(MAX('Dev Likert Scale Possibilities'!$B$2:$B$7)-1)),0)</f>
        <v>0</v>
      </c>
      <c r="AA10" s="75">
        <f>IF(AND(NOT('Analysis Result Matrix'!AA10=0),NOT('Analysis Uncertainty Matrix'!Z9=0)),(('Analysis Result Matrix'!AA10-1)/((MAX('Dev Likert Scale Possibilities'!$E$2:$E$8)-1)))*(('Analysis Uncertainty Matrix'!Z9-1)/(MAX('Dev Likert Scale Possibilities'!$B$2:$B$7)-1)),0)</f>
        <v>0</v>
      </c>
      <c r="AB10" s="75">
        <f>IF(AND(NOT('Analysis Result Matrix'!AB10=0),NOT('Analysis Uncertainty Matrix'!AA9=0)),(('Analysis Result Matrix'!AB10-1)/((MAX('Dev Likert Scale Possibilities'!$E$2:$E$8)-1)))*(('Analysis Uncertainty Matrix'!AA9-1)/(MAX('Dev Likert Scale Possibilities'!$B$2:$B$7)-1)),0)</f>
        <v>0</v>
      </c>
      <c r="AC10" s="75">
        <f>IF(AND(NOT('Analysis Result Matrix'!AC10=0),NOT('Analysis Uncertainty Matrix'!AB9=0)),(('Analysis Result Matrix'!AC10-1)/((MAX('Dev Likert Scale Possibilities'!$E$2:$E$8)-1)))*(('Analysis Uncertainty Matrix'!AB9-1)/(MAX('Dev Likert Scale Possibilities'!$B$2:$B$7)-1)),0)</f>
        <v>0</v>
      </c>
      <c r="AD10" s="75">
        <f>IF(AND(NOT('Analysis Result Matrix'!AD10=0),NOT('Analysis Uncertainty Matrix'!AC9=0)),(('Analysis Result Matrix'!AD10-1)/((MAX('Dev Likert Scale Possibilities'!$E$2:$E$8)-1)))*(('Analysis Uncertainty Matrix'!AC9-1)/(MAX('Dev Likert Scale Possibilities'!$B$2:$B$7)-1)),0)</f>
        <v>0</v>
      </c>
      <c r="AE10" s="75">
        <f>IF(AND(NOT('Analysis Result Matrix'!AE10=0),NOT('Analysis Uncertainty Matrix'!AD9=0)),(('Analysis Result Matrix'!AE10-1)/((MAX('Dev Likert Scale Possibilities'!$E$2:$E$8)-1)))*(('Analysis Uncertainty Matrix'!AD9-1)/(MAX('Dev Likert Scale Possibilities'!$B$2:$B$7)-1)),0)</f>
        <v>0</v>
      </c>
      <c r="AF10" s="75">
        <f>IF(AND(NOT('Analysis Result Matrix'!AF10=0),NOT('Analysis Uncertainty Matrix'!AE9=0)),(('Analysis Result Matrix'!AF10-1)/((MAX('Dev Likert Scale Possibilities'!$E$2:$E$8)-1)))*(('Analysis Uncertainty Matrix'!AE9-1)/(MAX('Dev Likert Scale Possibilities'!$B$2:$B$7)-1)),0)</f>
        <v>0</v>
      </c>
      <c r="AG10" s="75">
        <f>IF(AND(NOT('Analysis Result Matrix'!AG10=0),NOT('Analysis Uncertainty Matrix'!AF9=0)),(('Analysis Result Matrix'!AG10-1)/((MAX('Dev Likert Scale Possibilities'!$E$2:$E$8)-1)))*(('Analysis Uncertainty Matrix'!AF9-1)/(MAX('Dev Likert Scale Possibilities'!$B$2:$B$7)-1)),0)</f>
        <v>0</v>
      </c>
      <c r="AH10" s="75">
        <f>IF(AND(NOT('Analysis Result Matrix'!AH10=0),NOT('Analysis Uncertainty Matrix'!AG9=0)),(('Analysis Result Matrix'!AH10-1)/((MAX('Dev Likert Scale Possibilities'!$E$2:$E$8)-1)))*(('Analysis Uncertainty Matrix'!AG9-1)/(MAX('Dev Likert Scale Possibilities'!$B$2:$B$7)-1)),0)</f>
        <v>0</v>
      </c>
      <c r="AI10" s="75">
        <f>IF(AND(NOT('Analysis Result Matrix'!AI10=0),NOT('Analysis Uncertainty Matrix'!AH9=0)),(('Analysis Result Matrix'!AI10-1)/((MAX('Dev Likert Scale Possibilities'!$E$2:$E$8)-1)))*(('Analysis Uncertainty Matrix'!AH9-1)/(MAX('Dev Likert Scale Possibilities'!$B$2:$B$7)-1)),0)</f>
        <v>0</v>
      </c>
      <c r="AJ10" s="75">
        <f>IF(AND(NOT('Analysis Result Matrix'!AJ10=0),NOT('Analysis Uncertainty Matrix'!AI9=0)),(('Analysis Result Matrix'!AJ10-1)/((MAX('Dev Likert Scale Possibilities'!$E$2:$E$8)-1)))*(('Analysis Uncertainty Matrix'!AI9-1)/(MAX('Dev Likert Scale Possibilities'!$B$2:$B$7)-1)),0)</f>
        <v>0</v>
      </c>
      <c r="AK10" s="75">
        <f>IF(AND(NOT('Analysis Result Matrix'!AK10=0),NOT('Analysis Uncertainty Matrix'!AJ9=0)),(('Analysis Result Matrix'!AK10-1)/((MAX('Dev Likert Scale Possibilities'!$E$2:$E$8)-1)))*(('Analysis Uncertainty Matrix'!AJ9-1)/(MAX('Dev Likert Scale Possibilities'!$B$2:$B$7)-1)),0)</f>
        <v>0</v>
      </c>
      <c r="AL10" s="75">
        <f>IF(AND(NOT('Analysis Result Matrix'!AL10=0),NOT('Analysis Uncertainty Matrix'!AK9=0)),(('Analysis Result Matrix'!AL10-1)/((MAX('Dev Likert Scale Possibilities'!$E$2:$E$8)-1)))*(('Analysis Uncertainty Matrix'!AK9-1)/(MAX('Dev Likert Scale Possibilities'!$B$2:$B$7)-1)),0)</f>
        <v>0</v>
      </c>
      <c r="AM10" s="75">
        <f>IF(AND(NOT('Analysis Result Matrix'!AM10=0),NOT('Analysis Uncertainty Matrix'!AL9=0)),(('Analysis Result Matrix'!AM10-1)/((MAX('Dev Likert Scale Possibilities'!$E$2:$E$8)-1)))*(('Analysis Uncertainty Matrix'!AL9-1)/(MAX('Dev Likert Scale Possibilities'!$B$2:$B$7)-1)),0)</f>
        <v>0</v>
      </c>
      <c r="AN10" s="75">
        <f>IF(AND(NOT('Analysis Result Matrix'!AN10=0),NOT('Analysis Uncertainty Matrix'!AM9=0)),(('Analysis Result Matrix'!AN10-1)/((MAX('Dev Likert Scale Possibilities'!$E$2:$E$8)-1)))*(('Analysis Uncertainty Matrix'!AM9-1)/(MAX('Dev Likert Scale Possibilities'!$B$2:$B$7)-1)),0)</f>
        <v>0</v>
      </c>
      <c r="AO10" s="75">
        <f>IF(AND(NOT('Analysis Result Matrix'!AO10=0),NOT('Analysis Uncertainty Matrix'!AN9=0)),(('Analysis Result Matrix'!AO10-1)/((MAX('Dev Likert Scale Possibilities'!$E$2:$E$8)-1)))*(('Analysis Uncertainty Matrix'!AN9-1)/(MAX('Dev Likert Scale Possibilities'!$B$2:$B$7)-1)),0)</f>
        <v>0</v>
      </c>
      <c r="AP10" s="75">
        <f>IF(AND(NOT('Analysis Result Matrix'!AP10=0),NOT('Analysis Uncertainty Matrix'!AO9=0)),(('Analysis Result Matrix'!AP10-1)/((MAX('Dev Likert Scale Possibilities'!$E$2:$E$8)-1)))*(('Analysis Uncertainty Matrix'!AO9-1)/(MAX('Dev Likert Scale Possibilities'!$B$2:$B$7)-1)),0)</f>
        <v>0</v>
      </c>
      <c r="AQ10" s="75">
        <f>IF(AND(NOT('Analysis Result Matrix'!AQ10=0),NOT('Analysis Uncertainty Matrix'!AP9=0)),(('Analysis Result Matrix'!AQ10-1)/((MAX('Dev Likert Scale Possibilities'!$E$2:$E$8)-1)))*(('Analysis Uncertainty Matrix'!AP9-1)/(MAX('Dev Likert Scale Possibilities'!$B$2:$B$7)-1)),0)</f>
        <v>0</v>
      </c>
    </row>
    <row r="11" spans="1:69" ht="15.6" thickTop="1" thickBot="1" x14ac:dyDescent="0.35">
      <c r="A11" s="23" t="str">
        <f>'User Interface'!A10</f>
        <v>Question_9</v>
      </c>
      <c r="B11" s="23" t="str">
        <f>'User Interface'!B10</f>
        <v>Question 9</v>
      </c>
      <c r="C11" s="23">
        <f>'User Interface'!C10</f>
        <v>0</v>
      </c>
      <c r="D11" s="75">
        <f>IF(AND(NOT('Analysis Result Matrix'!D11=0),NOT('Analysis Uncertainty Matrix'!C10=0)),(('Analysis Result Matrix'!D11-1)/((MAX('Dev Likert Scale Possibilities'!$E$2:$E$8)-1)))*(('Analysis Uncertainty Matrix'!C10-1)/(MAX('Dev Likert Scale Possibilities'!$B$2:$B$7)-1)),0)</f>
        <v>0</v>
      </c>
      <c r="E11" s="75">
        <f>IF(AND(NOT('Analysis Result Matrix'!E11=0),NOT('Analysis Uncertainty Matrix'!D10=0)),(('Analysis Result Matrix'!E11-1)/((MAX('Dev Likert Scale Possibilities'!$E$2:$E$8)-1)))*(('Analysis Uncertainty Matrix'!D10-1)/(MAX('Dev Likert Scale Possibilities'!$B$2:$B$7)-1)),0)</f>
        <v>0</v>
      </c>
      <c r="F11" s="75">
        <f>IF(AND(NOT('Analysis Result Matrix'!F11=0),NOT('Analysis Uncertainty Matrix'!E10=0)),(('Analysis Result Matrix'!F11-1)/((MAX('Dev Likert Scale Possibilities'!$E$2:$E$8)-1)))*(('Analysis Uncertainty Matrix'!E10-1)/(MAX('Dev Likert Scale Possibilities'!$B$2:$B$7)-1)),0)</f>
        <v>0</v>
      </c>
      <c r="G11" s="75">
        <f>IF(AND(NOT('Analysis Result Matrix'!G11=0),NOT('Analysis Uncertainty Matrix'!F10=0)),(('Analysis Result Matrix'!G11-1)/((MAX('Dev Likert Scale Possibilities'!$E$2:$E$8)-1)))*(('Analysis Uncertainty Matrix'!F10-1)/(MAX('Dev Likert Scale Possibilities'!$B$2:$B$7)-1)),0)</f>
        <v>0</v>
      </c>
      <c r="H11" s="75">
        <f>IF(AND(NOT('Analysis Result Matrix'!H11=0),NOT('Analysis Uncertainty Matrix'!G10=0)),(('Analysis Result Matrix'!H11-1)/((MAX('Dev Likert Scale Possibilities'!$E$2:$E$8)-1)))*(('Analysis Uncertainty Matrix'!G10-1)/(MAX('Dev Likert Scale Possibilities'!$B$2:$B$7)-1)),0)</f>
        <v>0</v>
      </c>
      <c r="I11" s="75">
        <f>IF(AND(NOT('Analysis Result Matrix'!I11=0),NOT('Analysis Uncertainty Matrix'!H10=0)),(('Analysis Result Matrix'!I11-1)/((MAX('Dev Likert Scale Possibilities'!$E$2:$E$8)-1)))*(('Analysis Uncertainty Matrix'!H10-1)/(MAX('Dev Likert Scale Possibilities'!$B$2:$B$7)-1)),0)</f>
        <v>0</v>
      </c>
      <c r="J11" s="75">
        <f>IF(AND(NOT('Analysis Result Matrix'!J11=0),NOT('Analysis Uncertainty Matrix'!I10=0)),(('Analysis Result Matrix'!J11-1)/((MAX('Dev Likert Scale Possibilities'!$E$2:$E$8)-1)))*(('Analysis Uncertainty Matrix'!I10-1)/(MAX('Dev Likert Scale Possibilities'!$B$2:$B$7)-1)),0)</f>
        <v>0</v>
      </c>
      <c r="K11" s="75">
        <f>IF(AND(NOT('Analysis Result Matrix'!K11=0),NOT('Analysis Uncertainty Matrix'!J10=0)),(('Analysis Result Matrix'!K11-1)/((MAX('Dev Likert Scale Possibilities'!$E$2:$E$8)-1)))*(('Analysis Uncertainty Matrix'!J10-1)/(MAX('Dev Likert Scale Possibilities'!$B$2:$B$7)-1)),0)</f>
        <v>0</v>
      </c>
      <c r="L11" s="75">
        <f>IF(AND(NOT('Analysis Result Matrix'!L11=0),NOT('Analysis Uncertainty Matrix'!K10=0)),(('Analysis Result Matrix'!L11-1)/((MAX('Dev Likert Scale Possibilities'!$E$2:$E$8)-1)))*(('Analysis Uncertainty Matrix'!K10-1)/(MAX('Dev Likert Scale Possibilities'!$B$2:$B$7)-1)),0)</f>
        <v>0</v>
      </c>
      <c r="M11" s="75">
        <f>IF(AND(NOT('Analysis Result Matrix'!M11=0),NOT('Analysis Uncertainty Matrix'!L10=0)),(('Analysis Result Matrix'!M11-1)/((MAX('Dev Likert Scale Possibilities'!$E$2:$E$8)-1)))*(('Analysis Uncertainty Matrix'!L10-1)/(MAX('Dev Likert Scale Possibilities'!$B$2:$B$7)-1)),0)</f>
        <v>0</v>
      </c>
      <c r="N11" s="75">
        <f>IF(AND(NOT('Analysis Result Matrix'!N11=0),NOT('Analysis Uncertainty Matrix'!M10=0)),(('Analysis Result Matrix'!N11-1)/((MAX('Dev Likert Scale Possibilities'!$E$2:$E$8)-1)))*(('Analysis Uncertainty Matrix'!M10-1)/(MAX('Dev Likert Scale Possibilities'!$B$2:$B$7)-1)),0)</f>
        <v>0</v>
      </c>
      <c r="O11" s="75">
        <f>IF(AND(NOT('Analysis Result Matrix'!O11=0),NOT('Analysis Uncertainty Matrix'!N10=0)),(('Analysis Result Matrix'!O11-1)/((MAX('Dev Likert Scale Possibilities'!$E$2:$E$8)-1)))*(('Analysis Uncertainty Matrix'!N10-1)/(MAX('Dev Likert Scale Possibilities'!$B$2:$B$7)-1)),0)</f>
        <v>0</v>
      </c>
      <c r="P11" s="75">
        <f>IF(AND(NOT('Analysis Result Matrix'!P11=0),NOT('Analysis Uncertainty Matrix'!O10=0)),(('Analysis Result Matrix'!P11-1)/((MAX('Dev Likert Scale Possibilities'!$E$2:$E$8)-1)))*(('Analysis Uncertainty Matrix'!O10-1)/(MAX('Dev Likert Scale Possibilities'!$B$2:$B$7)-1)),0)</f>
        <v>0</v>
      </c>
      <c r="Q11" s="75">
        <f>IF(AND(NOT('Analysis Result Matrix'!Q11=0),NOT('Analysis Uncertainty Matrix'!P10=0)),(('Analysis Result Matrix'!Q11-1)/((MAX('Dev Likert Scale Possibilities'!$E$2:$E$8)-1)))*(('Analysis Uncertainty Matrix'!P10-1)/(MAX('Dev Likert Scale Possibilities'!$B$2:$B$7)-1)),0)</f>
        <v>0</v>
      </c>
      <c r="R11" s="75">
        <f>IF(AND(NOT('Analysis Result Matrix'!R11=0),NOT('Analysis Uncertainty Matrix'!Q10=0)),(('Analysis Result Matrix'!R11-1)/((MAX('Dev Likert Scale Possibilities'!$E$2:$E$8)-1)))*(('Analysis Uncertainty Matrix'!Q10-1)/(MAX('Dev Likert Scale Possibilities'!$B$2:$B$7)-1)),0)</f>
        <v>0</v>
      </c>
      <c r="S11" s="75">
        <f>IF(AND(NOT('Analysis Result Matrix'!S11=0),NOT('Analysis Uncertainty Matrix'!R10=0)),(('Analysis Result Matrix'!S11-1)/((MAX('Dev Likert Scale Possibilities'!$E$2:$E$8)-1)))*(('Analysis Uncertainty Matrix'!R10-1)/(MAX('Dev Likert Scale Possibilities'!$B$2:$B$7)-1)),0)</f>
        <v>0</v>
      </c>
      <c r="T11" s="75">
        <f>IF(AND(NOT('Analysis Result Matrix'!T11=0),NOT('Analysis Uncertainty Matrix'!S10=0)),(('Analysis Result Matrix'!T11-1)/((MAX('Dev Likert Scale Possibilities'!$E$2:$E$8)-1)))*(('Analysis Uncertainty Matrix'!S10-1)/(MAX('Dev Likert Scale Possibilities'!$B$2:$B$7)-1)),0)</f>
        <v>0</v>
      </c>
      <c r="U11" s="75">
        <f>IF(AND(NOT('Analysis Result Matrix'!U11=0),NOT('Analysis Uncertainty Matrix'!T10=0)),(('Analysis Result Matrix'!U11-1)/((MAX('Dev Likert Scale Possibilities'!$E$2:$E$8)-1)))*(('Analysis Uncertainty Matrix'!T10-1)/(MAX('Dev Likert Scale Possibilities'!$B$2:$B$7)-1)),0)</f>
        <v>0</v>
      </c>
      <c r="V11" s="75">
        <f>IF(AND(NOT('Analysis Result Matrix'!V11=0),NOT('Analysis Uncertainty Matrix'!U10=0)),(('Analysis Result Matrix'!V11-1)/((MAX('Dev Likert Scale Possibilities'!$E$2:$E$8)-1)))*(('Analysis Uncertainty Matrix'!U10-1)/(MAX('Dev Likert Scale Possibilities'!$B$2:$B$7)-1)),0)</f>
        <v>0</v>
      </c>
      <c r="W11" s="75">
        <f>IF(AND(NOT('Analysis Result Matrix'!W11=0),NOT('Analysis Uncertainty Matrix'!V10=0)),(('Analysis Result Matrix'!W11-1)/((MAX('Dev Likert Scale Possibilities'!$E$2:$E$8)-1)))*(('Analysis Uncertainty Matrix'!V10-1)/(MAX('Dev Likert Scale Possibilities'!$B$2:$B$7)-1)),0)</f>
        <v>0</v>
      </c>
      <c r="X11" s="75">
        <f>IF(AND(NOT('Analysis Result Matrix'!X11=0),NOT('Analysis Uncertainty Matrix'!W10=0)),(('Analysis Result Matrix'!X11-1)/((MAX('Dev Likert Scale Possibilities'!$E$2:$E$8)-1)))*(('Analysis Uncertainty Matrix'!W10-1)/(MAX('Dev Likert Scale Possibilities'!$B$2:$B$7)-1)),0)</f>
        <v>0</v>
      </c>
      <c r="Y11" s="75">
        <f>IF(AND(NOT('Analysis Result Matrix'!Y11=0),NOT('Analysis Uncertainty Matrix'!X10=0)),(('Analysis Result Matrix'!Y11-1)/((MAX('Dev Likert Scale Possibilities'!$E$2:$E$8)-1)))*(('Analysis Uncertainty Matrix'!X10-1)/(MAX('Dev Likert Scale Possibilities'!$B$2:$B$7)-1)),0)</f>
        <v>0</v>
      </c>
      <c r="Z11" s="75">
        <f>IF(AND(NOT('Analysis Result Matrix'!Z11=0),NOT('Analysis Uncertainty Matrix'!Y10=0)),(('Analysis Result Matrix'!Z11-1)/((MAX('Dev Likert Scale Possibilities'!$E$2:$E$8)-1)))*(('Analysis Uncertainty Matrix'!Y10-1)/(MAX('Dev Likert Scale Possibilities'!$B$2:$B$7)-1)),0)</f>
        <v>0</v>
      </c>
      <c r="AA11" s="75">
        <f>IF(AND(NOT('Analysis Result Matrix'!AA11=0),NOT('Analysis Uncertainty Matrix'!Z10=0)),(('Analysis Result Matrix'!AA11-1)/((MAX('Dev Likert Scale Possibilities'!$E$2:$E$8)-1)))*(('Analysis Uncertainty Matrix'!Z10-1)/(MAX('Dev Likert Scale Possibilities'!$B$2:$B$7)-1)),0)</f>
        <v>0</v>
      </c>
      <c r="AB11" s="75">
        <f>IF(AND(NOT('Analysis Result Matrix'!AB11=0),NOT('Analysis Uncertainty Matrix'!AA10=0)),(('Analysis Result Matrix'!AB11-1)/((MAX('Dev Likert Scale Possibilities'!$E$2:$E$8)-1)))*(('Analysis Uncertainty Matrix'!AA10-1)/(MAX('Dev Likert Scale Possibilities'!$B$2:$B$7)-1)),0)</f>
        <v>0</v>
      </c>
      <c r="AC11" s="75">
        <f>IF(AND(NOT('Analysis Result Matrix'!AC11=0),NOT('Analysis Uncertainty Matrix'!AB10=0)),(('Analysis Result Matrix'!AC11-1)/((MAX('Dev Likert Scale Possibilities'!$E$2:$E$8)-1)))*(('Analysis Uncertainty Matrix'!AB10-1)/(MAX('Dev Likert Scale Possibilities'!$B$2:$B$7)-1)),0)</f>
        <v>0</v>
      </c>
      <c r="AD11" s="75">
        <f>IF(AND(NOT('Analysis Result Matrix'!AD11=0),NOT('Analysis Uncertainty Matrix'!AC10=0)),(('Analysis Result Matrix'!AD11-1)/((MAX('Dev Likert Scale Possibilities'!$E$2:$E$8)-1)))*(('Analysis Uncertainty Matrix'!AC10-1)/(MAX('Dev Likert Scale Possibilities'!$B$2:$B$7)-1)),0)</f>
        <v>0</v>
      </c>
      <c r="AE11" s="75">
        <f>IF(AND(NOT('Analysis Result Matrix'!AE11=0),NOT('Analysis Uncertainty Matrix'!AD10=0)),(('Analysis Result Matrix'!AE11-1)/((MAX('Dev Likert Scale Possibilities'!$E$2:$E$8)-1)))*(('Analysis Uncertainty Matrix'!AD10-1)/(MAX('Dev Likert Scale Possibilities'!$B$2:$B$7)-1)),0)</f>
        <v>0</v>
      </c>
      <c r="AF11" s="75">
        <f>IF(AND(NOT('Analysis Result Matrix'!AF11=0),NOT('Analysis Uncertainty Matrix'!AE10=0)),(('Analysis Result Matrix'!AF11-1)/((MAX('Dev Likert Scale Possibilities'!$E$2:$E$8)-1)))*(('Analysis Uncertainty Matrix'!AE10-1)/(MAX('Dev Likert Scale Possibilities'!$B$2:$B$7)-1)),0)</f>
        <v>0</v>
      </c>
      <c r="AG11" s="75">
        <f>IF(AND(NOT('Analysis Result Matrix'!AG11=0),NOT('Analysis Uncertainty Matrix'!AF10=0)),(('Analysis Result Matrix'!AG11-1)/((MAX('Dev Likert Scale Possibilities'!$E$2:$E$8)-1)))*(('Analysis Uncertainty Matrix'!AF10-1)/(MAX('Dev Likert Scale Possibilities'!$B$2:$B$7)-1)),0)</f>
        <v>0</v>
      </c>
      <c r="AH11" s="75">
        <f>IF(AND(NOT('Analysis Result Matrix'!AH11=0),NOT('Analysis Uncertainty Matrix'!AG10=0)),(('Analysis Result Matrix'!AH11-1)/((MAX('Dev Likert Scale Possibilities'!$E$2:$E$8)-1)))*(('Analysis Uncertainty Matrix'!AG10-1)/(MAX('Dev Likert Scale Possibilities'!$B$2:$B$7)-1)),0)</f>
        <v>0</v>
      </c>
      <c r="AI11" s="75">
        <f>IF(AND(NOT('Analysis Result Matrix'!AI11=0),NOT('Analysis Uncertainty Matrix'!AH10=0)),(('Analysis Result Matrix'!AI11-1)/((MAX('Dev Likert Scale Possibilities'!$E$2:$E$8)-1)))*(('Analysis Uncertainty Matrix'!AH10-1)/(MAX('Dev Likert Scale Possibilities'!$B$2:$B$7)-1)),0)</f>
        <v>0</v>
      </c>
      <c r="AJ11" s="75">
        <f>IF(AND(NOT('Analysis Result Matrix'!AJ11=0),NOT('Analysis Uncertainty Matrix'!AI10=0)),(('Analysis Result Matrix'!AJ11-1)/((MAX('Dev Likert Scale Possibilities'!$E$2:$E$8)-1)))*(('Analysis Uncertainty Matrix'!AI10-1)/(MAX('Dev Likert Scale Possibilities'!$B$2:$B$7)-1)),0)</f>
        <v>0</v>
      </c>
      <c r="AK11" s="75">
        <f>IF(AND(NOT('Analysis Result Matrix'!AK11=0),NOT('Analysis Uncertainty Matrix'!AJ10=0)),(('Analysis Result Matrix'!AK11-1)/((MAX('Dev Likert Scale Possibilities'!$E$2:$E$8)-1)))*(('Analysis Uncertainty Matrix'!AJ10-1)/(MAX('Dev Likert Scale Possibilities'!$B$2:$B$7)-1)),0)</f>
        <v>0</v>
      </c>
      <c r="AL11" s="75">
        <f>IF(AND(NOT('Analysis Result Matrix'!AL11=0),NOT('Analysis Uncertainty Matrix'!AK10=0)),(('Analysis Result Matrix'!AL11-1)/((MAX('Dev Likert Scale Possibilities'!$E$2:$E$8)-1)))*(('Analysis Uncertainty Matrix'!AK10-1)/(MAX('Dev Likert Scale Possibilities'!$B$2:$B$7)-1)),0)</f>
        <v>0</v>
      </c>
      <c r="AM11" s="75">
        <f>IF(AND(NOT('Analysis Result Matrix'!AM11=0),NOT('Analysis Uncertainty Matrix'!AL10=0)),(('Analysis Result Matrix'!AM11-1)/((MAX('Dev Likert Scale Possibilities'!$E$2:$E$8)-1)))*(('Analysis Uncertainty Matrix'!AL10-1)/(MAX('Dev Likert Scale Possibilities'!$B$2:$B$7)-1)),0)</f>
        <v>0</v>
      </c>
      <c r="AN11" s="75">
        <f>IF(AND(NOT('Analysis Result Matrix'!AN11=0),NOT('Analysis Uncertainty Matrix'!AM10=0)),(('Analysis Result Matrix'!AN11-1)/((MAX('Dev Likert Scale Possibilities'!$E$2:$E$8)-1)))*(('Analysis Uncertainty Matrix'!AM10-1)/(MAX('Dev Likert Scale Possibilities'!$B$2:$B$7)-1)),0)</f>
        <v>0</v>
      </c>
      <c r="AO11" s="75">
        <f>IF(AND(NOT('Analysis Result Matrix'!AO11=0),NOT('Analysis Uncertainty Matrix'!AN10=0)),(('Analysis Result Matrix'!AO11-1)/((MAX('Dev Likert Scale Possibilities'!$E$2:$E$8)-1)))*(('Analysis Uncertainty Matrix'!AN10-1)/(MAX('Dev Likert Scale Possibilities'!$B$2:$B$7)-1)),0)</f>
        <v>0</v>
      </c>
      <c r="AP11" s="75">
        <f>IF(AND(NOT('Analysis Result Matrix'!AP11=0),NOT('Analysis Uncertainty Matrix'!AO10=0)),(('Analysis Result Matrix'!AP11-1)/((MAX('Dev Likert Scale Possibilities'!$E$2:$E$8)-1)))*(('Analysis Uncertainty Matrix'!AO10-1)/(MAX('Dev Likert Scale Possibilities'!$B$2:$B$7)-1)),0)</f>
        <v>0</v>
      </c>
      <c r="AQ11" s="75">
        <f>IF(AND(NOT('Analysis Result Matrix'!AQ11=0),NOT('Analysis Uncertainty Matrix'!AP10=0)),(('Analysis Result Matrix'!AQ11-1)/((MAX('Dev Likert Scale Possibilities'!$E$2:$E$8)-1)))*(('Analysis Uncertainty Matrix'!AP10-1)/(MAX('Dev Likert Scale Possibilities'!$B$2:$B$7)-1)),0)</f>
        <v>0</v>
      </c>
    </row>
    <row r="12" spans="1:69" ht="15.6" thickTop="1" thickBot="1" x14ac:dyDescent="0.35">
      <c r="A12" s="23" t="str">
        <f>'User Interface'!A11</f>
        <v>Question_10</v>
      </c>
      <c r="B12" s="23" t="str">
        <f>'User Interface'!B11</f>
        <v>Question 10</v>
      </c>
      <c r="C12" s="23">
        <f>'User Interface'!C11</f>
        <v>0</v>
      </c>
      <c r="D12" s="75">
        <f>IF(AND(NOT('Analysis Result Matrix'!D12=0),NOT('Analysis Uncertainty Matrix'!C11=0)),(('Analysis Result Matrix'!D12-1)/((MAX('Dev Likert Scale Possibilities'!$E$2:$E$8)-1)))*(('Analysis Uncertainty Matrix'!C11-1)/(MAX('Dev Likert Scale Possibilities'!$B$2:$B$7)-1)),0)</f>
        <v>0</v>
      </c>
      <c r="E12" s="75">
        <f>IF(AND(NOT('Analysis Result Matrix'!E12=0),NOT('Analysis Uncertainty Matrix'!D11=0)),(('Analysis Result Matrix'!E12-1)/((MAX('Dev Likert Scale Possibilities'!$E$2:$E$8)-1)))*(('Analysis Uncertainty Matrix'!D11-1)/(MAX('Dev Likert Scale Possibilities'!$B$2:$B$7)-1)),0)</f>
        <v>0</v>
      </c>
      <c r="F12" s="75">
        <f>IF(AND(NOT('Analysis Result Matrix'!F12=0),NOT('Analysis Uncertainty Matrix'!E11=0)),(('Analysis Result Matrix'!F12-1)/((MAX('Dev Likert Scale Possibilities'!$E$2:$E$8)-1)))*(('Analysis Uncertainty Matrix'!E11-1)/(MAX('Dev Likert Scale Possibilities'!$B$2:$B$7)-1)),0)</f>
        <v>0</v>
      </c>
      <c r="G12" s="75">
        <f>IF(AND(NOT('Analysis Result Matrix'!G12=0),NOT('Analysis Uncertainty Matrix'!F11=0)),(('Analysis Result Matrix'!G12-1)/((MAX('Dev Likert Scale Possibilities'!$E$2:$E$8)-1)))*(('Analysis Uncertainty Matrix'!F11-1)/(MAX('Dev Likert Scale Possibilities'!$B$2:$B$7)-1)),0)</f>
        <v>0</v>
      </c>
      <c r="H12" s="75">
        <f>IF(AND(NOT('Analysis Result Matrix'!H12=0),NOT('Analysis Uncertainty Matrix'!G11=0)),(('Analysis Result Matrix'!H12-1)/((MAX('Dev Likert Scale Possibilities'!$E$2:$E$8)-1)))*(('Analysis Uncertainty Matrix'!G11-1)/(MAX('Dev Likert Scale Possibilities'!$B$2:$B$7)-1)),0)</f>
        <v>0</v>
      </c>
      <c r="I12" s="75">
        <f>IF(AND(NOT('Analysis Result Matrix'!I12=0),NOT('Analysis Uncertainty Matrix'!H11=0)),(('Analysis Result Matrix'!I12-1)/((MAX('Dev Likert Scale Possibilities'!$E$2:$E$8)-1)))*(('Analysis Uncertainty Matrix'!H11-1)/(MAX('Dev Likert Scale Possibilities'!$B$2:$B$7)-1)),0)</f>
        <v>0</v>
      </c>
      <c r="J12" s="75">
        <f>IF(AND(NOT('Analysis Result Matrix'!J12=0),NOT('Analysis Uncertainty Matrix'!I11=0)),(('Analysis Result Matrix'!J12-1)/((MAX('Dev Likert Scale Possibilities'!$E$2:$E$8)-1)))*(('Analysis Uncertainty Matrix'!I11-1)/(MAX('Dev Likert Scale Possibilities'!$B$2:$B$7)-1)),0)</f>
        <v>0</v>
      </c>
      <c r="K12" s="75">
        <f>IF(AND(NOT('Analysis Result Matrix'!K12=0),NOT('Analysis Uncertainty Matrix'!J11=0)),(('Analysis Result Matrix'!K12-1)/((MAX('Dev Likert Scale Possibilities'!$E$2:$E$8)-1)))*(('Analysis Uncertainty Matrix'!J11-1)/(MAX('Dev Likert Scale Possibilities'!$B$2:$B$7)-1)),0)</f>
        <v>0</v>
      </c>
      <c r="L12" s="75">
        <f>IF(AND(NOT('Analysis Result Matrix'!L12=0),NOT('Analysis Uncertainty Matrix'!K11=0)),(('Analysis Result Matrix'!L12-1)/((MAX('Dev Likert Scale Possibilities'!$E$2:$E$8)-1)))*(('Analysis Uncertainty Matrix'!K11-1)/(MAX('Dev Likert Scale Possibilities'!$B$2:$B$7)-1)),0)</f>
        <v>0</v>
      </c>
      <c r="M12" s="75">
        <f>IF(AND(NOT('Analysis Result Matrix'!M12=0),NOT('Analysis Uncertainty Matrix'!L11=0)),(('Analysis Result Matrix'!M12-1)/((MAX('Dev Likert Scale Possibilities'!$E$2:$E$8)-1)))*(('Analysis Uncertainty Matrix'!L11-1)/(MAX('Dev Likert Scale Possibilities'!$B$2:$B$7)-1)),0)</f>
        <v>0</v>
      </c>
      <c r="N12" s="75">
        <f>IF(AND(NOT('Analysis Result Matrix'!N12=0),NOT('Analysis Uncertainty Matrix'!M11=0)),(('Analysis Result Matrix'!N12-1)/((MAX('Dev Likert Scale Possibilities'!$E$2:$E$8)-1)))*(('Analysis Uncertainty Matrix'!M11-1)/(MAX('Dev Likert Scale Possibilities'!$B$2:$B$7)-1)),0)</f>
        <v>0</v>
      </c>
      <c r="O12" s="75">
        <f>IF(AND(NOT('Analysis Result Matrix'!O12=0),NOT('Analysis Uncertainty Matrix'!N11=0)),(('Analysis Result Matrix'!O12-1)/((MAX('Dev Likert Scale Possibilities'!$E$2:$E$8)-1)))*(('Analysis Uncertainty Matrix'!N11-1)/(MAX('Dev Likert Scale Possibilities'!$B$2:$B$7)-1)),0)</f>
        <v>0</v>
      </c>
      <c r="P12" s="75">
        <f>IF(AND(NOT('Analysis Result Matrix'!P12=0),NOT('Analysis Uncertainty Matrix'!O11=0)),(('Analysis Result Matrix'!P12-1)/((MAX('Dev Likert Scale Possibilities'!$E$2:$E$8)-1)))*(('Analysis Uncertainty Matrix'!O11-1)/(MAX('Dev Likert Scale Possibilities'!$B$2:$B$7)-1)),0)</f>
        <v>0</v>
      </c>
      <c r="Q12" s="75">
        <f>IF(AND(NOT('Analysis Result Matrix'!Q12=0),NOT('Analysis Uncertainty Matrix'!P11=0)),(('Analysis Result Matrix'!Q12-1)/((MAX('Dev Likert Scale Possibilities'!$E$2:$E$8)-1)))*(('Analysis Uncertainty Matrix'!P11-1)/(MAX('Dev Likert Scale Possibilities'!$B$2:$B$7)-1)),0)</f>
        <v>0</v>
      </c>
      <c r="R12" s="75">
        <f>IF(AND(NOT('Analysis Result Matrix'!R12=0),NOT('Analysis Uncertainty Matrix'!Q11=0)),(('Analysis Result Matrix'!R12-1)/((MAX('Dev Likert Scale Possibilities'!$E$2:$E$8)-1)))*(('Analysis Uncertainty Matrix'!Q11-1)/(MAX('Dev Likert Scale Possibilities'!$B$2:$B$7)-1)),0)</f>
        <v>0</v>
      </c>
      <c r="S12" s="75">
        <f>IF(AND(NOT('Analysis Result Matrix'!S12=0),NOT('Analysis Uncertainty Matrix'!R11=0)),(('Analysis Result Matrix'!S12-1)/((MAX('Dev Likert Scale Possibilities'!$E$2:$E$8)-1)))*(('Analysis Uncertainty Matrix'!R11-1)/(MAX('Dev Likert Scale Possibilities'!$B$2:$B$7)-1)),0)</f>
        <v>0</v>
      </c>
      <c r="T12" s="75">
        <f>IF(AND(NOT('Analysis Result Matrix'!T12=0),NOT('Analysis Uncertainty Matrix'!S11=0)),(('Analysis Result Matrix'!T12-1)/((MAX('Dev Likert Scale Possibilities'!$E$2:$E$8)-1)))*(('Analysis Uncertainty Matrix'!S11-1)/(MAX('Dev Likert Scale Possibilities'!$B$2:$B$7)-1)),0)</f>
        <v>0</v>
      </c>
      <c r="U12" s="75">
        <f>IF(AND(NOT('Analysis Result Matrix'!U12=0),NOT('Analysis Uncertainty Matrix'!T11=0)),(('Analysis Result Matrix'!U12-1)/((MAX('Dev Likert Scale Possibilities'!$E$2:$E$8)-1)))*(('Analysis Uncertainty Matrix'!T11-1)/(MAX('Dev Likert Scale Possibilities'!$B$2:$B$7)-1)),0)</f>
        <v>0</v>
      </c>
      <c r="V12" s="75">
        <f>IF(AND(NOT('Analysis Result Matrix'!V12=0),NOT('Analysis Uncertainty Matrix'!U11=0)),(('Analysis Result Matrix'!V12-1)/((MAX('Dev Likert Scale Possibilities'!$E$2:$E$8)-1)))*(('Analysis Uncertainty Matrix'!U11-1)/(MAX('Dev Likert Scale Possibilities'!$B$2:$B$7)-1)),0)</f>
        <v>0</v>
      </c>
      <c r="W12" s="75">
        <f>IF(AND(NOT('Analysis Result Matrix'!W12=0),NOT('Analysis Uncertainty Matrix'!V11=0)),(('Analysis Result Matrix'!W12-1)/((MAX('Dev Likert Scale Possibilities'!$E$2:$E$8)-1)))*(('Analysis Uncertainty Matrix'!V11-1)/(MAX('Dev Likert Scale Possibilities'!$B$2:$B$7)-1)),0)</f>
        <v>0</v>
      </c>
      <c r="X12" s="75">
        <f>IF(AND(NOT('Analysis Result Matrix'!X12=0),NOT('Analysis Uncertainty Matrix'!W11=0)),(('Analysis Result Matrix'!X12-1)/((MAX('Dev Likert Scale Possibilities'!$E$2:$E$8)-1)))*(('Analysis Uncertainty Matrix'!W11-1)/(MAX('Dev Likert Scale Possibilities'!$B$2:$B$7)-1)),0)</f>
        <v>0</v>
      </c>
      <c r="Y12" s="75">
        <f>IF(AND(NOT('Analysis Result Matrix'!Y12=0),NOT('Analysis Uncertainty Matrix'!X11=0)),(('Analysis Result Matrix'!Y12-1)/((MAX('Dev Likert Scale Possibilities'!$E$2:$E$8)-1)))*(('Analysis Uncertainty Matrix'!X11-1)/(MAX('Dev Likert Scale Possibilities'!$B$2:$B$7)-1)),0)</f>
        <v>0</v>
      </c>
      <c r="Z12" s="75">
        <f>IF(AND(NOT('Analysis Result Matrix'!Z12=0),NOT('Analysis Uncertainty Matrix'!Y11=0)),(('Analysis Result Matrix'!Z12-1)/((MAX('Dev Likert Scale Possibilities'!$E$2:$E$8)-1)))*(('Analysis Uncertainty Matrix'!Y11-1)/(MAX('Dev Likert Scale Possibilities'!$B$2:$B$7)-1)),0)</f>
        <v>0</v>
      </c>
      <c r="AA12" s="75">
        <f>IF(AND(NOT('Analysis Result Matrix'!AA12=0),NOT('Analysis Uncertainty Matrix'!Z11=0)),(('Analysis Result Matrix'!AA12-1)/((MAX('Dev Likert Scale Possibilities'!$E$2:$E$8)-1)))*(('Analysis Uncertainty Matrix'!Z11-1)/(MAX('Dev Likert Scale Possibilities'!$B$2:$B$7)-1)),0)</f>
        <v>0</v>
      </c>
      <c r="AB12" s="75">
        <f>IF(AND(NOT('Analysis Result Matrix'!AB12=0),NOT('Analysis Uncertainty Matrix'!AA11=0)),(('Analysis Result Matrix'!AB12-1)/((MAX('Dev Likert Scale Possibilities'!$E$2:$E$8)-1)))*(('Analysis Uncertainty Matrix'!AA11-1)/(MAX('Dev Likert Scale Possibilities'!$B$2:$B$7)-1)),0)</f>
        <v>0</v>
      </c>
      <c r="AC12" s="75">
        <f>IF(AND(NOT('Analysis Result Matrix'!AC12=0),NOT('Analysis Uncertainty Matrix'!AB11=0)),(('Analysis Result Matrix'!AC12-1)/((MAX('Dev Likert Scale Possibilities'!$E$2:$E$8)-1)))*(('Analysis Uncertainty Matrix'!AB11-1)/(MAX('Dev Likert Scale Possibilities'!$B$2:$B$7)-1)),0)</f>
        <v>0</v>
      </c>
      <c r="AD12" s="75">
        <f>IF(AND(NOT('Analysis Result Matrix'!AD12=0),NOT('Analysis Uncertainty Matrix'!AC11=0)),(('Analysis Result Matrix'!AD12-1)/((MAX('Dev Likert Scale Possibilities'!$E$2:$E$8)-1)))*(('Analysis Uncertainty Matrix'!AC11-1)/(MAX('Dev Likert Scale Possibilities'!$B$2:$B$7)-1)),0)</f>
        <v>0</v>
      </c>
      <c r="AE12" s="75">
        <f>IF(AND(NOT('Analysis Result Matrix'!AE12=0),NOT('Analysis Uncertainty Matrix'!AD11=0)),(('Analysis Result Matrix'!AE12-1)/((MAX('Dev Likert Scale Possibilities'!$E$2:$E$8)-1)))*(('Analysis Uncertainty Matrix'!AD11-1)/(MAX('Dev Likert Scale Possibilities'!$B$2:$B$7)-1)),0)</f>
        <v>0</v>
      </c>
      <c r="AF12" s="75">
        <f>IF(AND(NOT('Analysis Result Matrix'!AF12=0),NOT('Analysis Uncertainty Matrix'!AE11=0)),(('Analysis Result Matrix'!AF12-1)/((MAX('Dev Likert Scale Possibilities'!$E$2:$E$8)-1)))*(('Analysis Uncertainty Matrix'!AE11-1)/(MAX('Dev Likert Scale Possibilities'!$B$2:$B$7)-1)),0)</f>
        <v>0</v>
      </c>
      <c r="AG12" s="75">
        <f>IF(AND(NOT('Analysis Result Matrix'!AG12=0),NOT('Analysis Uncertainty Matrix'!AF11=0)),(('Analysis Result Matrix'!AG12-1)/((MAX('Dev Likert Scale Possibilities'!$E$2:$E$8)-1)))*(('Analysis Uncertainty Matrix'!AF11-1)/(MAX('Dev Likert Scale Possibilities'!$B$2:$B$7)-1)),0)</f>
        <v>0</v>
      </c>
      <c r="AH12" s="75">
        <f>IF(AND(NOT('Analysis Result Matrix'!AH12=0),NOT('Analysis Uncertainty Matrix'!AG11=0)),(('Analysis Result Matrix'!AH12-1)/((MAX('Dev Likert Scale Possibilities'!$E$2:$E$8)-1)))*(('Analysis Uncertainty Matrix'!AG11-1)/(MAX('Dev Likert Scale Possibilities'!$B$2:$B$7)-1)),0)</f>
        <v>0</v>
      </c>
      <c r="AI12" s="75">
        <f>IF(AND(NOT('Analysis Result Matrix'!AI12=0),NOT('Analysis Uncertainty Matrix'!AH11=0)),(('Analysis Result Matrix'!AI12-1)/((MAX('Dev Likert Scale Possibilities'!$E$2:$E$8)-1)))*(('Analysis Uncertainty Matrix'!AH11-1)/(MAX('Dev Likert Scale Possibilities'!$B$2:$B$7)-1)),0)</f>
        <v>0</v>
      </c>
      <c r="AJ12" s="75">
        <f>IF(AND(NOT('Analysis Result Matrix'!AJ12=0),NOT('Analysis Uncertainty Matrix'!AI11=0)),(('Analysis Result Matrix'!AJ12-1)/((MAX('Dev Likert Scale Possibilities'!$E$2:$E$8)-1)))*(('Analysis Uncertainty Matrix'!AI11-1)/(MAX('Dev Likert Scale Possibilities'!$B$2:$B$7)-1)),0)</f>
        <v>0</v>
      </c>
      <c r="AK12" s="75">
        <f>IF(AND(NOT('Analysis Result Matrix'!AK12=0),NOT('Analysis Uncertainty Matrix'!AJ11=0)),(('Analysis Result Matrix'!AK12-1)/((MAX('Dev Likert Scale Possibilities'!$E$2:$E$8)-1)))*(('Analysis Uncertainty Matrix'!AJ11-1)/(MAX('Dev Likert Scale Possibilities'!$B$2:$B$7)-1)),0)</f>
        <v>0</v>
      </c>
      <c r="AL12" s="75">
        <f>IF(AND(NOT('Analysis Result Matrix'!AL12=0),NOT('Analysis Uncertainty Matrix'!AK11=0)),(('Analysis Result Matrix'!AL12-1)/((MAX('Dev Likert Scale Possibilities'!$E$2:$E$8)-1)))*(('Analysis Uncertainty Matrix'!AK11-1)/(MAX('Dev Likert Scale Possibilities'!$B$2:$B$7)-1)),0)</f>
        <v>0</v>
      </c>
      <c r="AM12" s="75">
        <f>IF(AND(NOT('Analysis Result Matrix'!AM12=0),NOT('Analysis Uncertainty Matrix'!AL11=0)),(('Analysis Result Matrix'!AM12-1)/((MAX('Dev Likert Scale Possibilities'!$E$2:$E$8)-1)))*(('Analysis Uncertainty Matrix'!AL11-1)/(MAX('Dev Likert Scale Possibilities'!$B$2:$B$7)-1)),0)</f>
        <v>0</v>
      </c>
      <c r="AN12" s="75">
        <f>IF(AND(NOT('Analysis Result Matrix'!AN12=0),NOT('Analysis Uncertainty Matrix'!AM11=0)),(('Analysis Result Matrix'!AN12-1)/((MAX('Dev Likert Scale Possibilities'!$E$2:$E$8)-1)))*(('Analysis Uncertainty Matrix'!AM11-1)/(MAX('Dev Likert Scale Possibilities'!$B$2:$B$7)-1)),0)</f>
        <v>0</v>
      </c>
      <c r="AO12" s="75">
        <f>IF(AND(NOT('Analysis Result Matrix'!AO12=0),NOT('Analysis Uncertainty Matrix'!AN11=0)),(('Analysis Result Matrix'!AO12-1)/((MAX('Dev Likert Scale Possibilities'!$E$2:$E$8)-1)))*(('Analysis Uncertainty Matrix'!AN11-1)/(MAX('Dev Likert Scale Possibilities'!$B$2:$B$7)-1)),0)</f>
        <v>0</v>
      </c>
      <c r="AP12" s="75">
        <f>IF(AND(NOT('Analysis Result Matrix'!AP12=0),NOT('Analysis Uncertainty Matrix'!AO11=0)),(('Analysis Result Matrix'!AP12-1)/((MAX('Dev Likert Scale Possibilities'!$E$2:$E$8)-1)))*(('Analysis Uncertainty Matrix'!AO11-1)/(MAX('Dev Likert Scale Possibilities'!$B$2:$B$7)-1)),0)</f>
        <v>0</v>
      </c>
      <c r="AQ12" s="75">
        <f>IF(AND(NOT('Analysis Result Matrix'!AQ12=0),NOT('Analysis Uncertainty Matrix'!AP11=0)),(('Analysis Result Matrix'!AQ12-1)/((MAX('Dev Likert Scale Possibilities'!$E$2:$E$8)-1)))*(('Analysis Uncertainty Matrix'!AP11-1)/(MAX('Dev Likert Scale Possibilities'!$B$2:$B$7)-1)),0)</f>
        <v>0</v>
      </c>
    </row>
    <row r="13" spans="1:69" ht="15.6" thickTop="1" thickBot="1" x14ac:dyDescent="0.35">
      <c r="A13" s="23" t="str">
        <f>'User Interface'!A12</f>
        <v>Question_11</v>
      </c>
      <c r="B13" s="23" t="str">
        <f>'User Interface'!B12</f>
        <v>Question 11</v>
      </c>
      <c r="C13" s="23">
        <f>'User Interface'!C12</f>
        <v>0</v>
      </c>
      <c r="D13" s="75">
        <f>IF(AND(NOT('Analysis Result Matrix'!D13=0),NOT('Analysis Uncertainty Matrix'!C12=0)),(('Analysis Result Matrix'!D13-1)/((MAX('Dev Likert Scale Possibilities'!$E$2:$E$8)-1)))*(('Analysis Uncertainty Matrix'!C12-1)/(MAX('Dev Likert Scale Possibilities'!$B$2:$B$7)-1)),0)</f>
        <v>0</v>
      </c>
      <c r="E13" s="75">
        <f>IF(AND(NOT('Analysis Result Matrix'!E13=0),NOT('Analysis Uncertainty Matrix'!D12=0)),(('Analysis Result Matrix'!E13-1)/((MAX('Dev Likert Scale Possibilities'!$E$2:$E$8)-1)))*(('Analysis Uncertainty Matrix'!D12-1)/(MAX('Dev Likert Scale Possibilities'!$B$2:$B$7)-1)),0)</f>
        <v>0</v>
      </c>
      <c r="F13" s="75">
        <f>IF(AND(NOT('Analysis Result Matrix'!F13=0),NOT('Analysis Uncertainty Matrix'!E12=0)),(('Analysis Result Matrix'!F13-1)/((MAX('Dev Likert Scale Possibilities'!$E$2:$E$8)-1)))*(('Analysis Uncertainty Matrix'!E12-1)/(MAX('Dev Likert Scale Possibilities'!$B$2:$B$7)-1)),0)</f>
        <v>0</v>
      </c>
      <c r="G13" s="75">
        <f>IF(AND(NOT('Analysis Result Matrix'!G13=0),NOT('Analysis Uncertainty Matrix'!F12=0)),(('Analysis Result Matrix'!G13-1)/((MAX('Dev Likert Scale Possibilities'!$E$2:$E$8)-1)))*(('Analysis Uncertainty Matrix'!F12-1)/(MAX('Dev Likert Scale Possibilities'!$B$2:$B$7)-1)),0)</f>
        <v>0</v>
      </c>
      <c r="H13" s="75">
        <f>IF(AND(NOT('Analysis Result Matrix'!H13=0),NOT('Analysis Uncertainty Matrix'!G12=0)),(('Analysis Result Matrix'!H13-1)/((MAX('Dev Likert Scale Possibilities'!$E$2:$E$8)-1)))*(('Analysis Uncertainty Matrix'!G12-1)/(MAX('Dev Likert Scale Possibilities'!$B$2:$B$7)-1)),0)</f>
        <v>0</v>
      </c>
      <c r="I13" s="75">
        <f>IF(AND(NOT('Analysis Result Matrix'!I13=0),NOT('Analysis Uncertainty Matrix'!H12=0)),(('Analysis Result Matrix'!I13-1)/((MAX('Dev Likert Scale Possibilities'!$E$2:$E$8)-1)))*(('Analysis Uncertainty Matrix'!H12-1)/(MAX('Dev Likert Scale Possibilities'!$B$2:$B$7)-1)),0)</f>
        <v>0</v>
      </c>
      <c r="J13" s="75">
        <f>IF(AND(NOT('Analysis Result Matrix'!J13=0),NOT('Analysis Uncertainty Matrix'!I12=0)),(('Analysis Result Matrix'!J13-1)/((MAX('Dev Likert Scale Possibilities'!$E$2:$E$8)-1)))*(('Analysis Uncertainty Matrix'!I12-1)/(MAX('Dev Likert Scale Possibilities'!$B$2:$B$7)-1)),0)</f>
        <v>0</v>
      </c>
      <c r="K13" s="75">
        <f>IF(AND(NOT('Analysis Result Matrix'!K13=0),NOT('Analysis Uncertainty Matrix'!J12=0)),(('Analysis Result Matrix'!K13-1)/((MAX('Dev Likert Scale Possibilities'!$E$2:$E$8)-1)))*(('Analysis Uncertainty Matrix'!J12-1)/(MAX('Dev Likert Scale Possibilities'!$B$2:$B$7)-1)),0)</f>
        <v>0</v>
      </c>
      <c r="L13" s="75">
        <f>IF(AND(NOT('Analysis Result Matrix'!L13=0),NOT('Analysis Uncertainty Matrix'!K12=0)),(('Analysis Result Matrix'!L13-1)/((MAX('Dev Likert Scale Possibilities'!$E$2:$E$8)-1)))*(('Analysis Uncertainty Matrix'!K12-1)/(MAX('Dev Likert Scale Possibilities'!$B$2:$B$7)-1)),0)</f>
        <v>0</v>
      </c>
      <c r="M13" s="75">
        <f>IF(AND(NOT('Analysis Result Matrix'!M13=0),NOT('Analysis Uncertainty Matrix'!L12=0)),(('Analysis Result Matrix'!M13-1)/((MAX('Dev Likert Scale Possibilities'!$E$2:$E$8)-1)))*(('Analysis Uncertainty Matrix'!L12-1)/(MAX('Dev Likert Scale Possibilities'!$B$2:$B$7)-1)),0)</f>
        <v>0</v>
      </c>
      <c r="N13" s="75">
        <f>IF(AND(NOT('Analysis Result Matrix'!N13=0),NOT('Analysis Uncertainty Matrix'!M12=0)),(('Analysis Result Matrix'!N13-1)/((MAX('Dev Likert Scale Possibilities'!$E$2:$E$8)-1)))*(('Analysis Uncertainty Matrix'!M12-1)/(MAX('Dev Likert Scale Possibilities'!$B$2:$B$7)-1)),0)</f>
        <v>0</v>
      </c>
      <c r="O13" s="75">
        <f>IF(AND(NOT('Analysis Result Matrix'!O13=0),NOT('Analysis Uncertainty Matrix'!N12=0)),(('Analysis Result Matrix'!O13-1)/((MAX('Dev Likert Scale Possibilities'!$E$2:$E$8)-1)))*(('Analysis Uncertainty Matrix'!N12-1)/(MAX('Dev Likert Scale Possibilities'!$B$2:$B$7)-1)),0)</f>
        <v>0</v>
      </c>
      <c r="P13" s="75">
        <f>IF(AND(NOT('Analysis Result Matrix'!P13=0),NOT('Analysis Uncertainty Matrix'!O12=0)),(('Analysis Result Matrix'!P13-1)/((MAX('Dev Likert Scale Possibilities'!$E$2:$E$8)-1)))*(('Analysis Uncertainty Matrix'!O12-1)/(MAX('Dev Likert Scale Possibilities'!$B$2:$B$7)-1)),0)</f>
        <v>0</v>
      </c>
      <c r="Q13" s="75">
        <f>IF(AND(NOT('Analysis Result Matrix'!Q13=0),NOT('Analysis Uncertainty Matrix'!P12=0)),(('Analysis Result Matrix'!Q13-1)/((MAX('Dev Likert Scale Possibilities'!$E$2:$E$8)-1)))*(('Analysis Uncertainty Matrix'!P12-1)/(MAX('Dev Likert Scale Possibilities'!$B$2:$B$7)-1)),0)</f>
        <v>0</v>
      </c>
      <c r="R13" s="75">
        <f>IF(AND(NOT('Analysis Result Matrix'!R13=0),NOT('Analysis Uncertainty Matrix'!Q12=0)),(('Analysis Result Matrix'!R13-1)/((MAX('Dev Likert Scale Possibilities'!$E$2:$E$8)-1)))*(('Analysis Uncertainty Matrix'!Q12-1)/(MAX('Dev Likert Scale Possibilities'!$B$2:$B$7)-1)),0)</f>
        <v>0</v>
      </c>
      <c r="S13" s="75">
        <f>IF(AND(NOT('Analysis Result Matrix'!S13=0),NOT('Analysis Uncertainty Matrix'!R12=0)),(('Analysis Result Matrix'!S13-1)/((MAX('Dev Likert Scale Possibilities'!$E$2:$E$8)-1)))*(('Analysis Uncertainty Matrix'!R12-1)/(MAX('Dev Likert Scale Possibilities'!$B$2:$B$7)-1)),0)</f>
        <v>0</v>
      </c>
      <c r="T13" s="75">
        <f>IF(AND(NOT('Analysis Result Matrix'!T13=0),NOT('Analysis Uncertainty Matrix'!S12=0)),(('Analysis Result Matrix'!T13-1)/((MAX('Dev Likert Scale Possibilities'!$E$2:$E$8)-1)))*(('Analysis Uncertainty Matrix'!S12-1)/(MAX('Dev Likert Scale Possibilities'!$B$2:$B$7)-1)),0)</f>
        <v>0</v>
      </c>
      <c r="U13" s="75">
        <f>IF(AND(NOT('Analysis Result Matrix'!U13=0),NOT('Analysis Uncertainty Matrix'!T12=0)),(('Analysis Result Matrix'!U13-1)/((MAX('Dev Likert Scale Possibilities'!$E$2:$E$8)-1)))*(('Analysis Uncertainty Matrix'!T12-1)/(MAX('Dev Likert Scale Possibilities'!$B$2:$B$7)-1)),0)</f>
        <v>0</v>
      </c>
      <c r="V13" s="75">
        <f>IF(AND(NOT('Analysis Result Matrix'!V13=0),NOT('Analysis Uncertainty Matrix'!U12=0)),(('Analysis Result Matrix'!V13-1)/((MAX('Dev Likert Scale Possibilities'!$E$2:$E$8)-1)))*(('Analysis Uncertainty Matrix'!U12-1)/(MAX('Dev Likert Scale Possibilities'!$B$2:$B$7)-1)),0)</f>
        <v>0</v>
      </c>
      <c r="W13" s="75">
        <f>IF(AND(NOT('Analysis Result Matrix'!W13=0),NOT('Analysis Uncertainty Matrix'!V12=0)),(('Analysis Result Matrix'!W13-1)/((MAX('Dev Likert Scale Possibilities'!$E$2:$E$8)-1)))*(('Analysis Uncertainty Matrix'!V12-1)/(MAX('Dev Likert Scale Possibilities'!$B$2:$B$7)-1)),0)</f>
        <v>0</v>
      </c>
      <c r="X13" s="75">
        <f>IF(AND(NOT('Analysis Result Matrix'!X13=0),NOT('Analysis Uncertainty Matrix'!W12=0)),(('Analysis Result Matrix'!X13-1)/((MAX('Dev Likert Scale Possibilities'!$E$2:$E$8)-1)))*(('Analysis Uncertainty Matrix'!W12-1)/(MAX('Dev Likert Scale Possibilities'!$B$2:$B$7)-1)),0)</f>
        <v>0</v>
      </c>
      <c r="Y13" s="75">
        <f>IF(AND(NOT('Analysis Result Matrix'!Y13=0),NOT('Analysis Uncertainty Matrix'!X12=0)),(('Analysis Result Matrix'!Y13-1)/((MAX('Dev Likert Scale Possibilities'!$E$2:$E$8)-1)))*(('Analysis Uncertainty Matrix'!X12-1)/(MAX('Dev Likert Scale Possibilities'!$B$2:$B$7)-1)),0)</f>
        <v>0</v>
      </c>
      <c r="Z13" s="75">
        <f>IF(AND(NOT('Analysis Result Matrix'!Z13=0),NOT('Analysis Uncertainty Matrix'!Y12=0)),(('Analysis Result Matrix'!Z13-1)/((MAX('Dev Likert Scale Possibilities'!$E$2:$E$8)-1)))*(('Analysis Uncertainty Matrix'!Y12-1)/(MAX('Dev Likert Scale Possibilities'!$B$2:$B$7)-1)),0)</f>
        <v>0</v>
      </c>
      <c r="AA13" s="75">
        <f>IF(AND(NOT('Analysis Result Matrix'!AA13=0),NOT('Analysis Uncertainty Matrix'!Z12=0)),(('Analysis Result Matrix'!AA13-1)/((MAX('Dev Likert Scale Possibilities'!$E$2:$E$8)-1)))*(('Analysis Uncertainty Matrix'!Z12-1)/(MAX('Dev Likert Scale Possibilities'!$B$2:$B$7)-1)),0)</f>
        <v>0</v>
      </c>
      <c r="AB13" s="75">
        <f>IF(AND(NOT('Analysis Result Matrix'!AB13=0),NOT('Analysis Uncertainty Matrix'!AA12=0)),(('Analysis Result Matrix'!AB13-1)/((MAX('Dev Likert Scale Possibilities'!$E$2:$E$8)-1)))*(('Analysis Uncertainty Matrix'!AA12-1)/(MAX('Dev Likert Scale Possibilities'!$B$2:$B$7)-1)),0)</f>
        <v>0</v>
      </c>
      <c r="AC13" s="75">
        <f>IF(AND(NOT('Analysis Result Matrix'!AC13=0),NOT('Analysis Uncertainty Matrix'!AB12=0)),(('Analysis Result Matrix'!AC13-1)/((MAX('Dev Likert Scale Possibilities'!$E$2:$E$8)-1)))*(('Analysis Uncertainty Matrix'!AB12-1)/(MAX('Dev Likert Scale Possibilities'!$B$2:$B$7)-1)),0)</f>
        <v>0</v>
      </c>
      <c r="AD13" s="75">
        <f>IF(AND(NOT('Analysis Result Matrix'!AD13=0),NOT('Analysis Uncertainty Matrix'!AC12=0)),(('Analysis Result Matrix'!AD13-1)/((MAX('Dev Likert Scale Possibilities'!$E$2:$E$8)-1)))*(('Analysis Uncertainty Matrix'!AC12-1)/(MAX('Dev Likert Scale Possibilities'!$B$2:$B$7)-1)),0)</f>
        <v>0</v>
      </c>
      <c r="AE13" s="75">
        <f>IF(AND(NOT('Analysis Result Matrix'!AE13=0),NOT('Analysis Uncertainty Matrix'!AD12=0)),(('Analysis Result Matrix'!AE13-1)/((MAX('Dev Likert Scale Possibilities'!$E$2:$E$8)-1)))*(('Analysis Uncertainty Matrix'!AD12-1)/(MAX('Dev Likert Scale Possibilities'!$B$2:$B$7)-1)),0)</f>
        <v>0</v>
      </c>
      <c r="AF13" s="75">
        <f>IF(AND(NOT('Analysis Result Matrix'!AF13=0),NOT('Analysis Uncertainty Matrix'!AE12=0)),(('Analysis Result Matrix'!AF13-1)/((MAX('Dev Likert Scale Possibilities'!$E$2:$E$8)-1)))*(('Analysis Uncertainty Matrix'!AE12-1)/(MAX('Dev Likert Scale Possibilities'!$B$2:$B$7)-1)),0)</f>
        <v>0</v>
      </c>
      <c r="AG13" s="75">
        <f>IF(AND(NOT('Analysis Result Matrix'!AG13=0),NOT('Analysis Uncertainty Matrix'!AF12=0)),(('Analysis Result Matrix'!AG13-1)/((MAX('Dev Likert Scale Possibilities'!$E$2:$E$8)-1)))*(('Analysis Uncertainty Matrix'!AF12-1)/(MAX('Dev Likert Scale Possibilities'!$B$2:$B$7)-1)),0)</f>
        <v>0</v>
      </c>
      <c r="AH13" s="75">
        <f>IF(AND(NOT('Analysis Result Matrix'!AH13=0),NOT('Analysis Uncertainty Matrix'!AG12=0)),(('Analysis Result Matrix'!AH13-1)/((MAX('Dev Likert Scale Possibilities'!$E$2:$E$8)-1)))*(('Analysis Uncertainty Matrix'!AG12-1)/(MAX('Dev Likert Scale Possibilities'!$B$2:$B$7)-1)),0)</f>
        <v>0</v>
      </c>
      <c r="AI13" s="75">
        <f>IF(AND(NOT('Analysis Result Matrix'!AI13=0),NOT('Analysis Uncertainty Matrix'!AH12=0)),(('Analysis Result Matrix'!AI13-1)/((MAX('Dev Likert Scale Possibilities'!$E$2:$E$8)-1)))*(('Analysis Uncertainty Matrix'!AH12-1)/(MAX('Dev Likert Scale Possibilities'!$B$2:$B$7)-1)),0)</f>
        <v>0</v>
      </c>
      <c r="AJ13" s="75">
        <f>IF(AND(NOT('Analysis Result Matrix'!AJ13=0),NOT('Analysis Uncertainty Matrix'!AI12=0)),(('Analysis Result Matrix'!AJ13-1)/((MAX('Dev Likert Scale Possibilities'!$E$2:$E$8)-1)))*(('Analysis Uncertainty Matrix'!AI12-1)/(MAX('Dev Likert Scale Possibilities'!$B$2:$B$7)-1)),0)</f>
        <v>0</v>
      </c>
      <c r="AK13" s="75">
        <f>IF(AND(NOT('Analysis Result Matrix'!AK13=0),NOT('Analysis Uncertainty Matrix'!AJ12=0)),(('Analysis Result Matrix'!AK13-1)/((MAX('Dev Likert Scale Possibilities'!$E$2:$E$8)-1)))*(('Analysis Uncertainty Matrix'!AJ12-1)/(MAX('Dev Likert Scale Possibilities'!$B$2:$B$7)-1)),0)</f>
        <v>0</v>
      </c>
      <c r="AL13" s="75">
        <f>IF(AND(NOT('Analysis Result Matrix'!AL13=0),NOT('Analysis Uncertainty Matrix'!AK12=0)),(('Analysis Result Matrix'!AL13-1)/((MAX('Dev Likert Scale Possibilities'!$E$2:$E$8)-1)))*(('Analysis Uncertainty Matrix'!AK12-1)/(MAX('Dev Likert Scale Possibilities'!$B$2:$B$7)-1)),0)</f>
        <v>0</v>
      </c>
      <c r="AM13" s="75">
        <f>IF(AND(NOT('Analysis Result Matrix'!AM13=0),NOT('Analysis Uncertainty Matrix'!AL12=0)),(('Analysis Result Matrix'!AM13-1)/((MAX('Dev Likert Scale Possibilities'!$E$2:$E$8)-1)))*(('Analysis Uncertainty Matrix'!AL12-1)/(MAX('Dev Likert Scale Possibilities'!$B$2:$B$7)-1)),0)</f>
        <v>0</v>
      </c>
      <c r="AN13" s="75">
        <f>IF(AND(NOT('Analysis Result Matrix'!AN13=0),NOT('Analysis Uncertainty Matrix'!AM12=0)),(('Analysis Result Matrix'!AN13-1)/((MAX('Dev Likert Scale Possibilities'!$E$2:$E$8)-1)))*(('Analysis Uncertainty Matrix'!AM12-1)/(MAX('Dev Likert Scale Possibilities'!$B$2:$B$7)-1)),0)</f>
        <v>0</v>
      </c>
      <c r="AO13" s="75">
        <f>IF(AND(NOT('Analysis Result Matrix'!AO13=0),NOT('Analysis Uncertainty Matrix'!AN12=0)),(('Analysis Result Matrix'!AO13-1)/((MAX('Dev Likert Scale Possibilities'!$E$2:$E$8)-1)))*(('Analysis Uncertainty Matrix'!AN12-1)/(MAX('Dev Likert Scale Possibilities'!$B$2:$B$7)-1)),0)</f>
        <v>0</v>
      </c>
      <c r="AP13" s="75">
        <f>IF(AND(NOT('Analysis Result Matrix'!AP13=0),NOT('Analysis Uncertainty Matrix'!AO12=0)),(('Analysis Result Matrix'!AP13-1)/((MAX('Dev Likert Scale Possibilities'!$E$2:$E$8)-1)))*(('Analysis Uncertainty Matrix'!AO12-1)/(MAX('Dev Likert Scale Possibilities'!$B$2:$B$7)-1)),0)</f>
        <v>0</v>
      </c>
      <c r="AQ13" s="75">
        <f>IF(AND(NOT('Analysis Result Matrix'!AQ13=0),NOT('Analysis Uncertainty Matrix'!AP12=0)),(('Analysis Result Matrix'!AQ13-1)/((MAX('Dev Likert Scale Possibilities'!$E$2:$E$8)-1)))*(('Analysis Uncertainty Matrix'!AP12-1)/(MAX('Dev Likert Scale Possibilities'!$B$2:$B$7)-1)),0)</f>
        <v>0</v>
      </c>
    </row>
    <row r="14" spans="1:69" ht="15.6" thickTop="1" thickBot="1" x14ac:dyDescent="0.35">
      <c r="A14" s="23" t="str">
        <f>'User Interface'!A13</f>
        <v>Question_12</v>
      </c>
      <c r="B14" s="23" t="str">
        <f>'User Interface'!B13</f>
        <v>Question 12</v>
      </c>
      <c r="C14" s="23">
        <f>'User Interface'!C13</f>
        <v>0</v>
      </c>
      <c r="D14" s="75">
        <f>IF(AND(NOT('Analysis Result Matrix'!D14=0),NOT('Analysis Uncertainty Matrix'!C13=0)),(('Analysis Result Matrix'!D14-1)/((MAX('Dev Likert Scale Possibilities'!$E$2:$E$8)-1)))*(('Analysis Uncertainty Matrix'!C13-1)/(MAX('Dev Likert Scale Possibilities'!$B$2:$B$7)-1)),0)</f>
        <v>0</v>
      </c>
      <c r="E14" s="75">
        <f>IF(AND(NOT('Analysis Result Matrix'!E14=0),NOT('Analysis Uncertainty Matrix'!D13=0)),(('Analysis Result Matrix'!E14-1)/((MAX('Dev Likert Scale Possibilities'!$E$2:$E$8)-1)))*(('Analysis Uncertainty Matrix'!D13-1)/(MAX('Dev Likert Scale Possibilities'!$B$2:$B$7)-1)),0)</f>
        <v>0</v>
      </c>
      <c r="F14" s="75">
        <f>IF(AND(NOT('Analysis Result Matrix'!F14=0),NOT('Analysis Uncertainty Matrix'!E13=0)),(('Analysis Result Matrix'!F14-1)/((MAX('Dev Likert Scale Possibilities'!$E$2:$E$8)-1)))*(('Analysis Uncertainty Matrix'!E13-1)/(MAX('Dev Likert Scale Possibilities'!$B$2:$B$7)-1)),0)</f>
        <v>0</v>
      </c>
      <c r="G14" s="75">
        <f>IF(AND(NOT('Analysis Result Matrix'!G14=0),NOT('Analysis Uncertainty Matrix'!F13=0)),(('Analysis Result Matrix'!G14-1)/((MAX('Dev Likert Scale Possibilities'!$E$2:$E$8)-1)))*(('Analysis Uncertainty Matrix'!F13-1)/(MAX('Dev Likert Scale Possibilities'!$B$2:$B$7)-1)),0)</f>
        <v>0</v>
      </c>
      <c r="H14" s="75">
        <f>IF(AND(NOT('Analysis Result Matrix'!H14=0),NOT('Analysis Uncertainty Matrix'!G13=0)),(('Analysis Result Matrix'!H14-1)/((MAX('Dev Likert Scale Possibilities'!$E$2:$E$8)-1)))*(('Analysis Uncertainty Matrix'!G13-1)/(MAX('Dev Likert Scale Possibilities'!$B$2:$B$7)-1)),0)</f>
        <v>0</v>
      </c>
      <c r="I14" s="75">
        <f>IF(AND(NOT('Analysis Result Matrix'!I14=0),NOT('Analysis Uncertainty Matrix'!H13=0)),(('Analysis Result Matrix'!I14-1)/((MAX('Dev Likert Scale Possibilities'!$E$2:$E$8)-1)))*(('Analysis Uncertainty Matrix'!H13-1)/(MAX('Dev Likert Scale Possibilities'!$B$2:$B$7)-1)),0)</f>
        <v>0</v>
      </c>
      <c r="J14" s="75">
        <f>IF(AND(NOT('Analysis Result Matrix'!J14=0),NOT('Analysis Uncertainty Matrix'!I13=0)),(('Analysis Result Matrix'!J14-1)/((MAX('Dev Likert Scale Possibilities'!$E$2:$E$8)-1)))*(('Analysis Uncertainty Matrix'!I13-1)/(MAX('Dev Likert Scale Possibilities'!$B$2:$B$7)-1)),0)</f>
        <v>0</v>
      </c>
      <c r="K14" s="75">
        <f>IF(AND(NOT('Analysis Result Matrix'!K14=0),NOT('Analysis Uncertainty Matrix'!J13=0)),(('Analysis Result Matrix'!K14-1)/((MAX('Dev Likert Scale Possibilities'!$E$2:$E$8)-1)))*(('Analysis Uncertainty Matrix'!J13-1)/(MAX('Dev Likert Scale Possibilities'!$B$2:$B$7)-1)),0)</f>
        <v>0</v>
      </c>
      <c r="L14" s="75">
        <f>IF(AND(NOT('Analysis Result Matrix'!L14=0),NOT('Analysis Uncertainty Matrix'!K13=0)),(('Analysis Result Matrix'!L14-1)/((MAX('Dev Likert Scale Possibilities'!$E$2:$E$8)-1)))*(('Analysis Uncertainty Matrix'!K13-1)/(MAX('Dev Likert Scale Possibilities'!$B$2:$B$7)-1)),0)</f>
        <v>0</v>
      </c>
      <c r="M14" s="75">
        <f>IF(AND(NOT('Analysis Result Matrix'!M14=0),NOT('Analysis Uncertainty Matrix'!L13=0)),(('Analysis Result Matrix'!M14-1)/((MAX('Dev Likert Scale Possibilities'!$E$2:$E$8)-1)))*(('Analysis Uncertainty Matrix'!L13-1)/(MAX('Dev Likert Scale Possibilities'!$B$2:$B$7)-1)),0)</f>
        <v>0</v>
      </c>
      <c r="N14" s="75">
        <f>IF(AND(NOT('Analysis Result Matrix'!N14=0),NOT('Analysis Uncertainty Matrix'!M13=0)),(('Analysis Result Matrix'!N14-1)/((MAX('Dev Likert Scale Possibilities'!$E$2:$E$8)-1)))*(('Analysis Uncertainty Matrix'!M13-1)/(MAX('Dev Likert Scale Possibilities'!$B$2:$B$7)-1)),0)</f>
        <v>0</v>
      </c>
      <c r="O14" s="75">
        <f>IF(AND(NOT('Analysis Result Matrix'!O14=0),NOT('Analysis Uncertainty Matrix'!N13=0)),(('Analysis Result Matrix'!O14-1)/((MAX('Dev Likert Scale Possibilities'!$E$2:$E$8)-1)))*(('Analysis Uncertainty Matrix'!N13-1)/(MAX('Dev Likert Scale Possibilities'!$B$2:$B$7)-1)),0)</f>
        <v>0</v>
      </c>
      <c r="P14" s="75">
        <f>IF(AND(NOT('Analysis Result Matrix'!P14=0),NOT('Analysis Uncertainty Matrix'!O13=0)),(('Analysis Result Matrix'!P14-1)/((MAX('Dev Likert Scale Possibilities'!$E$2:$E$8)-1)))*(('Analysis Uncertainty Matrix'!O13-1)/(MAX('Dev Likert Scale Possibilities'!$B$2:$B$7)-1)),0)</f>
        <v>0</v>
      </c>
      <c r="Q14" s="75">
        <f>IF(AND(NOT('Analysis Result Matrix'!Q14=0),NOT('Analysis Uncertainty Matrix'!P13=0)),(('Analysis Result Matrix'!Q14-1)/((MAX('Dev Likert Scale Possibilities'!$E$2:$E$8)-1)))*(('Analysis Uncertainty Matrix'!P13-1)/(MAX('Dev Likert Scale Possibilities'!$B$2:$B$7)-1)),0)</f>
        <v>0</v>
      </c>
      <c r="R14" s="75">
        <f>IF(AND(NOT('Analysis Result Matrix'!R14=0),NOT('Analysis Uncertainty Matrix'!Q13=0)),(('Analysis Result Matrix'!R14-1)/((MAX('Dev Likert Scale Possibilities'!$E$2:$E$8)-1)))*(('Analysis Uncertainty Matrix'!Q13-1)/(MAX('Dev Likert Scale Possibilities'!$B$2:$B$7)-1)),0)</f>
        <v>0</v>
      </c>
      <c r="S14" s="75">
        <f>IF(AND(NOT('Analysis Result Matrix'!S14=0),NOT('Analysis Uncertainty Matrix'!R13=0)),(('Analysis Result Matrix'!S14-1)/((MAX('Dev Likert Scale Possibilities'!$E$2:$E$8)-1)))*(('Analysis Uncertainty Matrix'!R13-1)/(MAX('Dev Likert Scale Possibilities'!$B$2:$B$7)-1)),0)</f>
        <v>0</v>
      </c>
      <c r="T14" s="75">
        <f>IF(AND(NOT('Analysis Result Matrix'!T14=0),NOT('Analysis Uncertainty Matrix'!S13=0)),(('Analysis Result Matrix'!T14-1)/((MAX('Dev Likert Scale Possibilities'!$E$2:$E$8)-1)))*(('Analysis Uncertainty Matrix'!S13-1)/(MAX('Dev Likert Scale Possibilities'!$B$2:$B$7)-1)),0)</f>
        <v>0</v>
      </c>
      <c r="U14" s="75">
        <f>IF(AND(NOT('Analysis Result Matrix'!U14=0),NOT('Analysis Uncertainty Matrix'!T13=0)),(('Analysis Result Matrix'!U14-1)/((MAX('Dev Likert Scale Possibilities'!$E$2:$E$8)-1)))*(('Analysis Uncertainty Matrix'!T13-1)/(MAX('Dev Likert Scale Possibilities'!$B$2:$B$7)-1)),0)</f>
        <v>0</v>
      </c>
      <c r="V14" s="75">
        <f>IF(AND(NOT('Analysis Result Matrix'!V14=0),NOT('Analysis Uncertainty Matrix'!U13=0)),(('Analysis Result Matrix'!V14-1)/((MAX('Dev Likert Scale Possibilities'!$E$2:$E$8)-1)))*(('Analysis Uncertainty Matrix'!U13-1)/(MAX('Dev Likert Scale Possibilities'!$B$2:$B$7)-1)),0)</f>
        <v>0</v>
      </c>
      <c r="W14" s="75">
        <f>IF(AND(NOT('Analysis Result Matrix'!W14=0),NOT('Analysis Uncertainty Matrix'!V13=0)),(('Analysis Result Matrix'!W14-1)/((MAX('Dev Likert Scale Possibilities'!$E$2:$E$8)-1)))*(('Analysis Uncertainty Matrix'!V13-1)/(MAX('Dev Likert Scale Possibilities'!$B$2:$B$7)-1)),0)</f>
        <v>0</v>
      </c>
      <c r="X14" s="75">
        <f>IF(AND(NOT('Analysis Result Matrix'!X14=0),NOT('Analysis Uncertainty Matrix'!W13=0)),(('Analysis Result Matrix'!X14-1)/((MAX('Dev Likert Scale Possibilities'!$E$2:$E$8)-1)))*(('Analysis Uncertainty Matrix'!W13-1)/(MAX('Dev Likert Scale Possibilities'!$B$2:$B$7)-1)),0)</f>
        <v>0</v>
      </c>
      <c r="Y14" s="75">
        <f>IF(AND(NOT('Analysis Result Matrix'!Y14=0),NOT('Analysis Uncertainty Matrix'!X13=0)),(('Analysis Result Matrix'!Y14-1)/((MAX('Dev Likert Scale Possibilities'!$E$2:$E$8)-1)))*(('Analysis Uncertainty Matrix'!X13-1)/(MAX('Dev Likert Scale Possibilities'!$B$2:$B$7)-1)),0)</f>
        <v>0</v>
      </c>
      <c r="Z14" s="75">
        <f>IF(AND(NOT('Analysis Result Matrix'!Z14=0),NOT('Analysis Uncertainty Matrix'!Y13=0)),(('Analysis Result Matrix'!Z14-1)/((MAX('Dev Likert Scale Possibilities'!$E$2:$E$8)-1)))*(('Analysis Uncertainty Matrix'!Y13-1)/(MAX('Dev Likert Scale Possibilities'!$B$2:$B$7)-1)),0)</f>
        <v>0</v>
      </c>
      <c r="AA14" s="75">
        <f>IF(AND(NOT('Analysis Result Matrix'!AA14=0),NOT('Analysis Uncertainty Matrix'!Z13=0)),(('Analysis Result Matrix'!AA14-1)/((MAX('Dev Likert Scale Possibilities'!$E$2:$E$8)-1)))*(('Analysis Uncertainty Matrix'!Z13-1)/(MAX('Dev Likert Scale Possibilities'!$B$2:$B$7)-1)),0)</f>
        <v>0</v>
      </c>
      <c r="AB14" s="75">
        <f>IF(AND(NOT('Analysis Result Matrix'!AB14=0),NOT('Analysis Uncertainty Matrix'!AA13=0)),(('Analysis Result Matrix'!AB14-1)/((MAX('Dev Likert Scale Possibilities'!$E$2:$E$8)-1)))*(('Analysis Uncertainty Matrix'!AA13-1)/(MAX('Dev Likert Scale Possibilities'!$B$2:$B$7)-1)),0)</f>
        <v>0</v>
      </c>
      <c r="AC14" s="75">
        <f>IF(AND(NOT('Analysis Result Matrix'!AC14=0),NOT('Analysis Uncertainty Matrix'!AB13=0)),(('Analysis Result Matrix'!AC14-1)/((MAX('Dev Likert Scale Possibilities'!$E$2:$E$8)-1)))*(('Analysis Uncertainty Matrix'!AB13-1)/(MAX('Dev Likert Scale Possibilities'!$B$2:$B$7)-1)),0)</f>
        <v>0</v>
      </c>
      <c r="AD14" s="75">
        <f>IF(AND(NOT('Analysis Result Matrix'!AD14=0),NOT('Analysis Uncertainty Matrix'!AC13=0)),(('Analysis Result Matrix'!AD14-1)/((MAX('Dev Likert Scale Possibilities'!$E$2:$E$8)-1)))*(('Analysis Uncertainty Matrix'!AC13-1)/(MAX('Dev Likert Scale Possibilities'!$B$2:$B$7)-1)),0)</f>
        <v>0</v>
      </c>
      <c r="AE14" s="75">
        <f>IF(AND(NOT('Analysis Result Matrix'!AE14=0),NOT('Analysis Uncertainty Matrix'!AD13=0)),(('Analysis Result Matrix'!AE14-1)/((MAX('Dev Likert Scale Possibilities'!$E$2:$E$8)-1)))*(('Analysis Uncertainty Matrix'!AD13-1)/(MAX('Dev Likert Scale Possibilities'!$B$2:$B$7)-1)),0)</f>
        <v>0</v>
      </c>
      <c r="AF14" s="75">
        <f>IF(AND(NOT('Analysis Result Matrix'!AF14=0),NOT('Analysis Uncertainty Matrix'!AE13=0)),(('Analysis Result Matrix'!AF14-1)/((MAX('Dev Likert Scale Possibilities'!$E$2:$E$8)-1)))*(('Analysis Uncertainty Matrix'!AE13-1)/(MAX('Dev Likert Scale Possibilities'!$B$2:$B$7)-1)),0)</f>
        <v>0</v>
      </c>
      <c r="AG14" s="75">
        <f>IF(AND(NOT('Analysis Result Matrix'!AG14=0),NOT('Analysis Uncertainty Matrix'!AF13=0)),(('Analysis Result Matrix'!AG14-1)/((MAX('Dev Likert Scale Possibilities'!$E$2:$E$8)-1)))*(('Analysis Uncertainty Matrix'!AF13-1)/(MAX('Dev Likert Scale Possibilities'!$B$2:$B$7)-1)),0)</f>
        <v>0</v>
      </c>
      <c r="AH14" s="75">
        <f>IF(AND(NOT('Analysis Result Matrix'!AH14=0),NOT('Analysis Uncertainty Matrix'!AG13=0)),(('Analysis Result Matrix'!AH14-1)/((MAX('Dev Likert Scale Possibilities'!$E$2:$E$8)-1)))*(('Analysis Uncertainty Matrix'!AG13-1)/(MAX('Dev Likert Scale Possibilities'!$B$2:$B$7)-1)),0)</f>
        <v>0</v>
      </c>
      <c r="AI14" s="75">
        <f>IF(AND(NOT('Analysis Result Matrix'!AI14=0),NOT('Analysis Uncertainty Matrix'!AH13=0)),(('Analysis Result Matrix'!AI14-1)/((MAX('Dev Likert Scale Possibilities'!$E$2:$E$8)-1)))*(('Analysis Uncertainty Matrix'!AH13-1)/(MAX('Dev Likert Scale Possibilities'!$B$2:$B$7)-1)),0)</f>
        <v>0</v>
      </c>
      <c r="AJ14" s="75">
        <f>IF(AND(NOT('Analysis Result Matrix'!AJ14=0),NOT('Analysis Uncertainty Matrix'!AI13=0)),(('Analysis Result Matrix'!AJ14-1)/((MAX('Dev Likert Scale Possibilities'!$E$2:$E$8)-1)))*(('Analysis Uncertainty Matrix'!AI13-1)/(MAX('Dev Likert Scale Possibilities'!$B$2:$B$7)-1)),0)</f>
        <v>0</v>
      </c>
      <c r="AK14" s="75">
        <f>IF(AND(NOT('Analysis Result Matrix'!AK14=0),NOT('Analysis Uncertainty Matrix'!AJ13=0)),(('Analysis Result Matrix'!AK14-1)/((MAX('Dev Likert Scale Possibilities'!$E$2:$E$8)-1)))*(('Analysis Uncertainty Matrix'!AJ13-1)/(MAX('Dev Likert Scale Possibilities'!$B$2:$B$7)-1)),0)</f>
        <v>0</v>
      </c>
      <c r="AL14" s="75">
        <f>IF(AND(NOT('Analysis Result Matrix'!AL14=0),NOT('Analysis Uncertainty Matrix'!AK13=0)),(('Analysis Result Matrix'!AL14-1)/((MAX('Dev Likert Scale Possibilities'!$E$2:$E$8)-1)))*(('Analysis Uncertainty Matrix'!AK13-1)/(MAX('Dev Likert Scale Possibilities'!$B$2:$B$7)-1)),0)</f>
        <v>0</v>
      </c>
      <c r="AM14" s="75">
        <f>IF(AND(NOT('Analysis Result Matrix'!AM14=0),NOT('Analysis Uncertainty Matrix'!AL13=0)),(('Analysis Result Matrix'!AM14-1)/((MAX('Dev Likert Scale Possibilities'!$E$2:$E$8)-1)))*(('Analysis Uncertainty Matrix'!AL13-1)/(MAX('Dev Likert Scale Possibilities'!$B$2:$B$7)-1)),0)</f>
        <v>0</v>
      </c>
      <c r="AN14" s="75">
        <f>IF(AND(NOT('Analysis Result Matrix'!AN14=0),NOT('Analysis Uncertainty Matrix'!AM13=0)),(('Analysis Result Matrix'!AN14-1)/((MAX('Dev Likert Scale Possibilities'!$E$2:$E$8)-1)))*(('Analysis Uncertainty Matrix'!AM13-1)/(MAX('Dev Likert Scale Possibilities'!$B$2:$B$7)-1)),0)</f>
        <v>0</v>
      </c>
      <c r="AO14" s="75">
        <f>IF(AND(NOT('Analysis Result Matrix'!AO14=0),NOT('Analysis Uncertainty Matrix'!AN13=0)),(('Analysis Result Matrix'!AO14-1)/((MAX('Dev Likert Scale Possibilities'!$E$2:$E$8)-1)))*(('Analysis Uncertainty Matrix'!AN13-1)/(MAX('Dev Likert Scale Possibilities'!$B$2:$B$7)-1)),0)</f>
        <v>0</v>
      </c>
      <c r="AP14" s="75">
        <f>IF(AND(NOT('Analysis Result Matrix'!AP14=0),NOT('Analysis Uncertainty Matrix'!AO13=0)),(('Analysis Result Matrix'!AP14-1)/((MAX('Dev Likert Scale Possibilities'!$E$2:$E$8)-1)))*(('Analysis Uncertainty Matrix'!AO13-1)/(MAX('Dev Likert Scale Possibilities'!$B$2:$B$7)-1)),0)</f>
        <v>0</v>
      </c>
      <c r="AQ14" s="75">
        <f>IF(AND(NOT('Analysis Result Matrix'!AQ14=0),NOT('Analysis Uncertainty Matrix'!AP13=0)),(('Analysis Result Matrix'!AQ14-1)/((MAX('Dev Likert Scale Possibilities'!$E$2:$E$8)-1)))*(('Analysis Uncertainty Matrix'!AP13-1)/(MAX('Dev Likert Scale Possibilities'!$B$2:$B$7)-1)),0)</f>
        <v>0</v>
      </c>
    </row>
    <row r="15" spans="1:69" ht="15.6" thickTop="1" thickBot="1" x14ac:dyDescent="0.35">
      <c r="A15" s="23" t="str">
        <f>'User Interface'!A14</f>
        <v>Question_13</v>
      </c>
      <c r="B15" s="23" t="str">
        <f>'User Interface'!B14</f>
        <v>Question 13</v>
      </c>
      <c r="C15" s="23">
        <f>'User Interface'!C14</f>
        <v>0</v>
      </c>
      <c r="D15" s="75">
        <f>IF(AND(NOT('Analysis Result Matrix'!D15=0),NOT('Analysis Uncertainty Matrix'!C14=0)),(('Analysis Result Matrix'!D15-1)/((MAX('Dev Likert Scale Possibilities'!$E$2:$E$8)-1)))*(('Analysis Uncertainty Matrix'!C14-1)/(MAX('Dev Likert Scale Possibilities'!$B$2:$B$7)-1)),0)</f>
        <v>0</v>
      </c>
      <c r="E15" s="75">
        <f>IF(AND(NOT('Analysis Result Matrix'!E15=0),NOT('Analysis Uncertainty Matrix'!D14=0)),(('Analysis Result Matrix'!E15-1)/((MAX('Dev Likert Scale Possibilities'!$E$2:$E$8)-1)))*(('Analysis Uncertainty Matrix'!D14-1)/(MAX('Dev Likert Scale Possibilities'!$B$2:$B$7)-1)),0)</f>
        <v>0</v>
      </c>
      <c r="F15" s="75">
        <f>IF(AND(NOT('Analysis Result Matrix'!F15=0),NOT('Analysis Uncertainty Matrix'!E14=0)),(('Analysis Result Matrix'!F15-1)/((MAX('Dev Likert Scale Possibilities'!$E$2:$E$8)-1)))*(('Analysis Uncertainty Matrix'!E14-1)/(MAX('Dev Likert Scale Possibilities'!$B$2:$B$7)-1)),0)</f>
        <v>0</v>
      </c>
      <c r="G15" s="75">
        <f>IF(AND(NOT('Analysis Result Matrix'!G15=0),NOT('Analysis Uncertainty Matrix'!F14=0)),(('Analysis Result Matrix'!G15-1)/((MAX('Dev Likert Scale Possibilities'!$E$2:$E$8)-1)))*(('Analysis Uncertainty Matrix'!F14-1)/(MAX('Dev Likert Scale Possibilities'!$B$2:$B$7)-1)),0)</f>
        <v>0</v>
      </c>
      <c r="H15" s="75">
        <f>IF(AND(NOT('Analysis Result Matrix'!H15=0),NOT('Analysis Uncertainty Matrix'!G14=0)),(('Analysis Result Matrix'!H15-1)/((MAX('Dev Likert Scale Possibilities'!$E$2:$E$8)-1)))*(('Analysis Uncertainty Matrix'!G14-1)/(MAX('Dev Likert Scale Possibilities'!$B$2:$B$7)-1)),0)</f>
        <v>0</v>
      </c>
      <c r="I15" s="75">
        <f>IF(AND(NOT('Analysis Result Matrix'!I15=0),NOT('Analysis Uncertainty Matrix'!H14=0)),(('Analysis Result Matrix'!I15-1)/((MAX('Dev Likert Scale Possibilities'!$E$2:$E$8)-1)))*(('Analysis Uncertainty Matrix'!H14-1)/(MAX('Dev Likert Scale Possibilities'!$B$2:$B$7)-1)),0)</f>
        <v>0</v>
      </c>
      <c r="J15" s="75">
        <f>IF(AND(NOT('Analysis Result Matrix'!J15=0),NOT('Analysis Uncertainty Matrix'!I14=0)),(('Analysis Result Matrix'!J15-1)/((MAX('Dev Likert Scale Possibilities'!$E$2:$E$8)-1)))*(('Analysis Uncertainty Matrix'!I14-1)/(MAX('Dev Likert Scale Possibilities'!$B$2:$B$7)-1)),0)</f>
        <v>0</v>
      </c>
      <c r="K15" s="75">
        <f>IF(AND(NOT('Analysis Result Matrix'!K15=0),NOT('Analysis Uncertainty Matrix'!J14=0)),(('Analysis Result Matrix'!K15-1)/((MAX('Dev Likert Scale Possibilities'!$E$2:$E$8)-1)))*(('Analysis Uncertainty Matrix'!J14-1)/(MAX('Dev Likert Scale Possibilities'!$B$2:$B$7)-1)),0)</f>
        <v>0</v>
      </c>
      <c r="L15" s="75">
        <f>IF(AND(NOT('Analysis Result Matrix'!L15=0),NOT('Analysis Uncertainty Matrix'!K14=0)),(('Analysis Result Matrix'!L15-1)/((MAX('Dev Likert Scale Possibilities'!$E$2:$E$8)-1)))*(('Analysis Uncertainty Matrix'!K14-1)/(MAX('Dev Likert Scale Possibilities'!$B$2:$B$7)-1)),0)</f>
        <v>0</v>
      </c>
      <c r="M15" s="75">
        <f>IF(AND(NOT('Analysis Result Matrix'!M15=0),NOT('Analysis Uncertainty Matrix'!L14=0)),(('Analysis Result Matrix'!M15-1)/((MAX('Dev Likert Scale Possibilities'!$E$2:$E$8)-1)))*(('Analysis Uncertainty Matrix'!L14-1)/(MAX('Dev Likert Scale Possibilities'!$B$2:$B$7)-1)),0)</f>
        <v>0</v>
      </c>
      <c r="N15" s="75">
        <f>IF(AND(NOT('Analysis Result Matrix'!N15=0),NOT('Analysis Uncertainty Matrix'!M14=0)),(('Analysis Result Matrix'!N15-1)/((MAX('Dev Likert Scale Possibilities'!$E$2:$E$8)-1)))*(('Analysis Uncertainty Matrix'!M14-1)/(MAX('Dev Likert Scale Possibilities'!$B$2:$B$7)-1)),0)</f>
        <v>0</v>
      </c>
      <c r="O15" s="75">
        <f>IF(AND(NOT('Analysis Result Matrix'!O15=0),NOT('Analysis Uncertainty Matrix'!N14=0)),(('Analysis Result Matrix'!O15-1)/((MAX('Dev Likert Scale Possibilities'!$E$2:$E$8)-1)))*(('Analysis Uncertainty Matrix'!N14-1)/(MAX('Dev Likert Scale Possibilities'!$B$2:$B$7)-1)),0)</f>
        <v>0</v>
      </c>
      <c r="P15" s="75">
        <f>IF(AND(NOT('Analysis Result Matrix'!P15=0),NOT('Analysis Uncertainty Matrix'!O14=0)),(('Analysis Result Matrix'!P15-1)/((MAX('Dev Likert Scale Possibilities'!$E$2:$E$8)-1)))*(('Analysis Uncertainty Matrix'!O14-1)/(MAX('Dev Likert Scale Possibilities'!$B$2:$B$7)-1)),0)</f>
        <v>0</v>
      </c>
      <c r="Q15" s="75">
        <f>IF(AND(NOT('Analysis Result Matrix'!Q15=0),NOT('Analysis Uncertainty Matrix'!P14=0)),(('Analysis Result Matrix'!Q15-1)/((MAX('Dev Likert Scale Possibilities'!$E$2:$E$8)-1)))*(('Analysis Uncertainty Matrix'!P14-1)/(MAX('Dev Likert Scale Possibilities'!$B$2:$B$7)-1)),0)</f>
        <v>0</v>
      </c>
      <c r="R15" s="75">
        <f>IF(AND(NOT('Analysis Result Matrix'!R15=0),NOT('Analysis Uncertainty Matrix'!Q14=0)),(('Analysis Result Matrix'!R15-1)/((MAX('Dev Likert Scale Possibilities'!$E$2:$E$8)-1)))*(('Analysis Uncertainty Matrix'!Q14-1)/(MAX('Dev Likert Scale Possibilities'!$B$2:$B$7)-1)),0)</f>
        <v>0</v>
      </c>
      <c r="S15" s="75">
        <f>IF(AND(NOT('Analysis Result Matrix'!S15=0),NOT('Analysis Uncertainty Matrix'!R14=0)),(('Analysis Result Matrix'!S15-1)/((MAX('Dev Likert Scale Possibilities'!$E$2:$E$8)-1)))*(('Analysis Uncertainty Matrix'!R14-1)/(MAX('Dev Likert Scale Possibilities'!$B$2:$B$7)-1)),0)</f>
        <v>0</v>
      </c>
      <c r="T15" s="75">
        <f>IF(AND(NOT('Analysis Result Matrix'!T15=0),NOT('Analysis Uncertainty Matrix'!S14=0)),(('Analysis Result Matrix'!T15-1)/((MAX('Dev Likert Scale Possibilities'!$E$2:$E$8)-1)))*(('Analysis Uncertainty Matrix'!S14-1)/(MAX('Dev Likert Scale Possibilities'!$B$2:$B$7)-1)),0)</f>
        <v>0</v>
      </c>
      <c r="U15" s="75">
        <f>IF(AND(NOT('Analysis Result Matrix'!U15=0),NOT('Analysis Uncertainty Matrix'!T14=0)),(('Analysis Result Matrix'!U15-1)/((MAX('Dev Likert Scale Possibilities'!$E$2:$E$8)-1)))*(('Analysis Uncertainty Matrix'!T14-1)/(MAX('Dev Likert Scale Possibilities'!$B$2:$B$7)-1)),0)</f>
        <v>0</v>
      </c>
      <c r="V15" s="75">
        <f>IF(AND(NOT('Analysis Result Matrix'!V15=0),NOT('Analysis Uncertainty Matrix'!U14=0)),(('Analysis Result Matrix'!V15-1)/((MAX('Dev Likert Scale Possibilities'!$E$2:$E$8)-1)))*(('Analysis Uncertainty Matrix'!U14-1)/(MAX('Dev Likert Scale Possibilities'!$B$2:$B$7)-1)),0)</f>
        <v>0</v>
      </c>
      <c r="W15" s="75">
        <f>IF(AND(NOT('Analysis Result Matrix'!W15=0),NOT('Analysis Uncertainty Matrix'!V14=0)),(('Analysis Result Matrix'!W15-1)/((MAX('Dev Likert Scale Possibilities'!$E$2:$E$8)-1)))*(('Analysis Uncertainty Matrix'!V14-1)/(MAX('Dev Likert Scale Possibilities'!$B$2:$B$7)-1)),0)</f>
        <v>0</v>
      </c>
      <c r="X15" s="75">
        <f>IF(AND(NOT('Analysis Result Matrix'!X15=0),NOT('Analysis Uncertainty Matrix'!W14=0)),(('Analysis Result Matrix'!X15-1)/((MAX('Dev Likert Scale Possibilities'!$E$2:$E$8)-1)))*(('Analysis Uncertainty Matrix'!W14-1)/(MAX('Dev Likert Scale Possibilities'!$B$2:$B$7)-1)),0)</f>
        <v>0</v>
      </c>
      <c r="Y15" s="75">
        <f>IF(AND(NOT('Analysis Result Matrix'!Y15=0),NOT('Analysis Uncertainty Matrix'!X14=0)),(('Analysis Result Matrix'!Y15-1)/((MAX('Dev Likert Scale Possibilities'!$E$2:$E$8)-1)))*(('Analysis Uncertainty Matrix'!X14-1)/(MAX('Dev Likert Scale Possibilities'!$B$2:$B$7)-1)),0)</f>
        <v>0</v>
      </c>
      <c r="Z15" s="75">
        <f>IF(AND(NOT('Analysis Result Matrix'!Z15=0),NOT('Analysis Uncertainty Matrix'!Y14=0)),(('Analysis Result Matrix'!Z15-1)/((MAX('Dev Likert Scale Possibilities'!$E$2:$E$8)-1)))*(('Analysis Uncertainty Matrix'!Y14-1)/(MAX('Dev Likert Scale Possibilities'!$B$2:$B$7)-1)),0)</f>
        <v>0</v>
      </c>
      <c r="AA15" s="75">
        <f>IF(AND(NOT('Analysis Result Matrix'!AA15=0),NOT('Analysis Uncertainty Matrix'!Z14=0)),(('Analysis Result Matrix'!AA15-1)/((MAX('Dev Likert Scale Possibilities'!$E$2:$E$8)-1)))*(('Analysis Uncertainty Matrix'!Z14-1)/(MAX('Dev Likert Scale Possibilities'!$B$2:$B$7)-1)),0)</f>
        <v>0</v>
      </c>
      <c r="AB15" s="75">
        <f>IF(AND(NOT('Analysis Result Matrix'!AB15=0),NOT('Analysis Uncertainty Matrix'!AA14=0)),(('Analysis Result Matrix'!AB15-1)/((MAX('Dev Likert Scale Possibilities'!$E$2:$E$8)-1)))*(('Analysis Uncertainty Matrix'!AA14-1)/(MAX('Dev Likert Scale Possibilities'!$B$2:$B$7)-1)),0)</f>
        <v>0</v>
      </c>
      <c r="AC15" s="75">
        <f>IF(AND(NOT('Analysis Result Matrix'!AC15=0),NOT('Analysis Uncertainty Matrix'!AB14=0)),(('Analysis Result Matrix'!AC15-1)/((MAX('Dev Likert Scale Possibilities'!$E$2:$E$8)-1)))*(('Analysis Uncertainty Matrix'!AB14-1)/(MAX('Dev Likert Scale Possibilities'!$B$2:$B$7)-1)),0)</f>
        <v>0</v>
      </c>
      <c r="AD15" s="75">
        <f>IF(AND(NOT('Analysis Result Matrix'!AD15=0),NOT('Analysis Uncertainty Matrix'!AC14=0)),(('Analysis Result Matrix'!AD15-1)/((MAX('Dev Likert Scale Possibilities'!$E$2:$E$8)-1)))*(('Analysis Uncertainty Matrix'!AC14-1)/(MAX('Dev Likert Scale Possibilities'!$B$2:$B$7)-1)),0)</f>
        <v>0</v>
      </c>
      <c r="AE15" s="75">
        <f>IF(AND(NOT('Analysis Result Matrix'!AE15=0),NOT('Analysis Uncertainty Matrix'!AD14=0)),(('Analysis Result Matrix'!AE15-1)/((MAX('Dev Likert Scale Possibilities'!$E$2:$E$8)-1)))*(('Analysis Uncertainty Matrix'!AD14-1)/(MAX('Dev Likert Scale Possibilities'!$B$2:$B$7)-1)),0)</f>
        <v>0</v>
      </c>
      <c r="AF15" s="75">
        <f>IF(AND(NOT('Analysis Result Matrix'!AF15=0),NOT('Analysis Uncertainty Matrix'!AE14=0)),(('Analysis Result Matrix'!AF15-1)/((MAX('Dev Likert Scale Possibilities'!$E$2:$E$8)-1)))*(('Analysis Uncertainty Matrix'!AE14-1)/(MAX('Dev Likert Scale Possibilities'!$B$2:$B$7)-1)),0)</f>
        <v>0</v>
      </c>
      <c r="AG15" s="75">
        <f>IF(AND(NOT('Analysis Result Matrix'!AG15=0),NOT('Analysis Uncertainty Matrix'!AF14=0)),(('Analysis Result Matrix'!AG15-1)/((MAX('Dev Likert Scale Possibilities'!$E$2:$E$8)-1)))*(('Analysis Uncertainty Matrix'!AF14-1)/(MAX('Dev Likert Scale Possibilities'!$B$2:$B$7)-1)),0)</f>
        <v>0</v>
      </c>
      <c r="AH15" s="75">
        <f>IF(AND(NOT('Analysis Result Matrix'!AH15=0),NOT('Analysis Uncertainty Matrix'!AG14=0)),(('Analysis Result Matrix'!AH15-1)/((MAX('Dev Likert Scale Possibilities'!$E$2:$E$8)-1)))*(('Analysis Uncertainty Matrix'!AG14-1)/(MAX('Dev Likert Scale Possibilities'!$B$2:$B$7)-1)),0)</f>
        <v>0</v>
      </c>
      <c r="AI15" s="75">
        <f>IF(AND(NOT('Analysis Result Matrix'!AI15=0),NOT('Analysis Uncertainty Matrix'!AH14=0)),(('Analysis Result Matrix'!AI15-1)/((MAX('Dev Likert Scale Possibilities'!$E$2:$E$8)-1)))*(('Analysis Uncertainty Matrix'!AH14-1)/(MAX('Dev Likert Scale Possibilities'!$B$2:$B$7)-1)),0)</f>
        <v>0</v>
      </c>
      <c r="AJ15" s="75">
        <f>IF(AND(NOT('Analysis Result Matrix'!AJ15=0),NOT('Analysis Uncertainty Matrix'!AI14=0)),(('Analysis Result Matrix'!AJ15-1)/((MAX('Dev Likert Scale Possibilities'!$E$2:$E$8)-1)))*(('Analysis Uncertainty Matrix'!AI14-1)/(MAX('Dev Likert Scale Possibilities'!$B$2:$B$7)-1)),0)</f>
        <v>0</v>
      </c>
      <c r="AK15" s="75">
        <f>IF(AND(NOT('Analysis Result Matrix'!AK15=0),NOT('Analysis Uncertainty Matrix'!AJ14=0)),(('Analysis Result Matrix'!AK15-1)/((MAX('Dev Likert Scale Possibilities'!$E$2:$E$8)-1)))*(('Analysis Uncertainty Matrix'!AJ14-1)/(MAX('Dev Likert Scale Possibilities'!$B$2:$B$7)-1)),0)</f>
        <v>0</v>
      </c>
      <c r="AL15" s="75">
        <f>IF(AND(NOT('Analysis Result Matrix'!AL15=0),NOT('Analysis Uncertainty Matrix'!AK14=0)),(('Analysis Result Matrix'!AL15-1)/((MAX('Dev Likert Scale Possibilities'!$E$2:$E$8)-1)))*(('Analysis Uncertainty Matrix'!AK14-1)/(MAX('Dev Likert Scale Possibilities'!$B$2:$B$7)-1)),0)</f>
        <v>0</v>
      </c>
      <c r="AM15" s="75">
        <f>IF(AND(NOT('Analysis Result Matrix'!AM15=0),NOT('Analysis Uncertainty Matrix'!AL14=0)),(('Analysis Result Matrix'!AM15-1)/((MAX('Dev Likert Scale Possibilities'!$E$2:$E$8)-1)))*(('Analysis Uncertainty Matrix'!AL14-1)/(MAX('Dev Likert Scale Possibilities'!$B$2:$B$7)-1)),0)</f>
        <v>0</v>
      </c>
      <c r="AN15" s="75">
        <f>IF(AND(NOT('Analysis Result Matrix'!AN15=0),NOT('Analysis Uncertainty Matrix'!AM14=0)),(('Analysis Result Matrix'!AN15-1)/((MAX('Dev Likert Scale Possibilities'!$E$2:$E$8)-1)))*(('Analysis Uncertainty Matrix'!AM14-1)/(MAX('Dev Likert Scale Possibilities'!$B$2:$B$7)-1)),0)</f>
        <v>0</v>
      </c>
      <c r="AO15" s="75">
        <f>IF(AND(NOT('Analysis Result Matrix'!AO15=0),NOT('Analysis Uncertainty Matrix'!AN14=0)),(('Analysis Result Matrix'!AO15-1)/((MAX('Dev Likert Scale Possibilities'!$E$2:$E$8)-1)))*(('Analysis Uncertainty Matrix'!AN14-1)/(MAX('Dev Likert Scale Possibilities'!$B$2:$B$7)-1)),0)</f>
        <v>0</v>
      </c>
      <c r="AP15" s="75">
        <f>IF(AND(NOT('Analysis Result Matrix'!AP15=0),NOT('Analysis Uncertainty Matrix'!AO14=0)),(('Analysis Result Matrix'!AP15-1)/((MAX('Dev Likert Scale Possibilities'!$E$2:$E$8)-1)))*(('Analysis Uncertainty Matrix'!AO14-1)/(MAX('Dev Likert Scale Possibilities'!$B$2:$B$7)-1)),0)</f>
        <v>0</v>
      </c>
      <c r="AQ15" s="75">
        <f>IF(AND(NOT('Analysis Result Matrix'!AQ15=0),NOT('Analysis Uncertainty Matrix'!AP14=0)),(('Analysis Result Matrix'!AQ15-1)/((MAX('Dev Likert Scale Possibilities'!$E$2:$E$8)-1)))*(('Analysis Uncertainty Matrix'!AP14-1)/(MAX('Dev Likert Scale Possibilities'!$B$2:$B$7)-1)),0)</f>
        <v>0</v>
      </c>
    </row>
    <row r="16" spans="1:69" ht="15.6" thickTop="1" thickBot="1" x14ac:dyDescent="0.35">
      <c r="A16" s="23" t="str">
        <f>'User Interface'!A15</f>
        <v>Question_14</v>
      </c>
      <c r="B16" s="23" t="str">
        <f>'User Interface'!B15</f>
        <v>Question 14</v>
      </c>
      <c r="C16" s="23">
        <f>'User Interface'!C15</f>
        <v>0</v>
      </c>
      <c r="D16" s="75">
        <f>IF(AND(NOT('Analysis Result Matrix'!D16=0),NOT('Analysis Uncertainty Matrix'!C15=0)),(('Analysis Result Matrix'!D16-1)/((MAX('Dev Likert Scale Possibilities'!$E$2:$E$8)-1)))*(('Analysis Uncertainty Matrix'!C15-1)/(MAX('Dev Likert Scale Possibilities'!$B$2:$B$7)-1)),0)</f>
        <v>0</v>
      </c>
      <c r="E16" s="75">
        <f>IF(AND(NOT('Analysis Result Matrix'!E16=0),NOT('Analysis Uncertainty Matrix'!D15=0)),(('Analysis Result Matrix'!E16-1)/((MAX('Dev Likert Scale Possibilities'!$E$2:$E$8)-1)))*(('Analysis Uncertainty Matrix'!D15-1)/(MAX('Dev Likert Scale Possibilities'!$B$2:$B$7)-1)),0)</f>
        <v>0</v>
      </c>
      <c r="F16" s="75">
        <f>IF(AND(NOT('Analysis Result Matrix'!F16=0),NOT('Analysis Uncertainty Matrix'!E15=0)),(('Analysis Result Matrix'!F16-1)/((MAX('Dev Likert Scale Possibilities'!$E$2:$E$8)-1)))*(('Analysis Uncertainty Matrix'!E15-1)/(MAX('Dev Likert Scale Possibilities'!$B$2:$B$7)-1)),0)</f>
        <v>0</v>
      </c>
      <c r="G16" s="75">
        <f>IF(AND(NOT('Analysis Result Matrix'!G16=0),NOT('Analysis Uncertainty Matrix'!F15=0)),(('Analysis Result Matrix'!G16-1)/((MAX('Dev Likert Scale Possibilities'!$E$2:$E$8)-1)))*(('Analysis Uncertainty Matrix'!F15-1)/(MAX('Dev Likert Scale Possibilities'!$B$2:$B$7)-1)),0)</f>
        <v>0</v>
      </c>
      <c r="H16" s="75">
        <f>IF(AND(NOT('Analysis Result Matrix'!H16=0),NOT('Analysis Uncertainty Matrix'!G15=0)),(('Analysis Result Matrix'!H16-1)/((MAX('Dev Likert Scale Possibilities'!$E$2:$E$8)-1)))*(('Analysis Uncertainty Matrix'!G15-1)/(MAX('Dev Likert Scale Possibilities'!$B$2:$B$7)-1)),0)</f>
        <v>0</v>
      </c>
      <c r="I16" s="75">
        <f>IF(AND(NOT('Analysis Result Matrix'!I16=0),NOT('Analysis Uncertainty Matrix'!H15=0)),(('Analysis Result Matrix'!I16-1)/((MAX('Dev Likert Scale Possibilities'!$E$2:$E$8)-1)))*(('Analysis Uncertainty Matrix'!H15-1)/(MAX('Dev Likert Scale Possibilities'!$B$2:$B$7)-1)),0)</f>
        <v>0</v>
      </c>
      <c r="J16" s="75">
        <f>IF(AND(NOT('Analysis Result Matrix'!J16=0),NOT('Analysis Uncertainty Matrix'!I15=0)),(('Analysis Result Matrix'!J16-1)/((MAX('Dev Likert Scale Possibilities'!$E$2:$E$8)-1)))*(('Analysis Uncertainty Matrix'!I15-1)/(MAX('Dev Likert Scale Possibilities'!$B$2:$B$7)-1)),0)</f>
        <v>0</v>
      </c>
      <c r="K16" s="75">
        <f>IF(AND(NOT('Analysis Result Matrix'!K16=0),NOT('Analysis Uncertainty Matrix'!J15=0)),(('Analysis Result Matrix'!K16-1)/((MAX('Dev Likert Scale Possibilities'!$E$2:$E$8)-1)))*(('Analysis Uncertainty Matrix'!J15-1)/(MAX('Dev Likert Scale Possibilities'!$B$2:$B$7)-1)),0)</f>
        <v>0</v>
      </c>
      <c r="L16" s="75">
        <f>IF(AND(NOT('Analysis Result Matrix'!L16=0),NOT('Analysis Uncertainty Matrix'!K15=0)),(('Analysis Result Matrix'!L16-1)/((MAX('Dev Likert Scale Possibilities'!$E$2:$E$8)-1)))*(('Analysis Uncertainty Matrix'!K15-1)/(MAX('Dev Likert Scale Possibilities'!$B$2:$B$7)-1)),0)</f>
        <v>0</v>
      </c>
      <c r="M16" s="75">
        <f>IF(AND(NOT('Analysis Result Matrix'!M16=0),NOT('Analysis Uncertainty Matrix'!L15=0)),(('Analysis Result Matrix'!M16-1)/((MAX('Dev Likert Scale Possibilities'!$E$2:$E$8)-1)))*(('Analysis Uncertainty Matrix'!L15-1)/(MAX('Dev Likert Scale Possibilities'!$B$2:$B$7)-1)),0)</f>
        <v>0</v>
      </c>
      <c r="N16" s="75">
        <f>IF(AND(NOT('Analysis Result Matrix'!N16=0),NOT('Analysis Uncertainty Matrix'!M15=0)),(('Analysis Result Matrix'!N16-1)/((MAX('Dev Likert Scale Possibilities'!$E$2:$E$8)-1)))*(('Analysis Uncertainty Matrix'!M15-1)/(MAX('Dev Likert Scale Possibilities'!$B$2:$B$7)-1)),0)</f>
        <v>0</v>
      </c>
      <c r="O16" s="75">
        <f>IF(AND(NOT('Analysis Result Matrix'!O16=0),NOT('Analysis Uncertainty Matrix'!N15=0)),(('Analysis Result Matrix'!O16-1)/((MAX('Dev Likert Scale Possibilities'!$E$2:$E$8)-1)))*(('Analysis Uncertainty Matrix'!N15-1)/(MAX('Dev Likert Scale Possibilities'!$B$2:$B$7)-1)),0)</f>
        <v>0</v>
      </c>
      <c r="P16" s="75">
        <f>IF(AND(NOT('Analysis Result Matrix'!P16=0),NOT('Analysis Uncertainty Matrix'!O15=0)),(('Analysis Result Matrix'!P16-1)/((MAX('Dev Likert Scale Possibilities'!$E$2:$E$8)-1)))*(('Analysis Uncertainty Matrix'!O15-1)/(MAX('Dev Likert Scale Possibilities'!$B$2:$B$7)-1)),0)</f>
        <v>0</v>
      </c>
      <c r="Q16" s="75">
        <f>IF(AND(NOT('Analysis Result Matrix'!Q16=0),NOT('Analysis Uncertainty Matrix'!P15=0)),(('Analysis Result Matrix'!Q16-1)/((MAX('Dev Likert Scale Possibilities'!$E$2:$E$8)-1)))*(('Analysis Uncertainty Matrix'!P15-1)/(MAX('Dev Likert Scale Possibilities'!$B$2:$B$7)-1)),0)</f>
        <v>0</v>
      </c>
      <c r="R16" s="75">
        <f>IF(AND(NOT('Analysis Result Matrix'!R16=0),NOT('Analysis Uncertainty Matrix'!Q15=0)),(('Analysis Result Matrix'!R16-1)/((MAX('Dev Likert Scale Possibilities'!$E$2:$E$8)-1)))*(('Analysis Uncertainty Matrix'!Q15-1)/(MAX('Dev Likert Scale Possibilities'!$B$2:$B$7)-1)),0)</f>
        <v>0</v>
      </c>
      <c r="S16" s="75">
        <f>IF(AND(NOT('Analysis Result Matrix'!S16=0),NOT('Analysis Uncertainty Matrix'!R15=0)),(('Analysis Result Matrix'!S16-1)/((MAX('Dev Likert Scale Possibilities'!$E$2:$E$8)-1)))*(('Analysis Uncertainty Matrix'!R15-1)/(MAX('Dev Likert Scale Possibilities'!$B$2:$B$7)-1)),0)</f>
        <v>0</v>
      </c>
      <c r="T16" s="75">
        <f>IF(AND(NOT('Analysis Result Matrix'!T16=0),NOT('Analysis Uncertainty Matrix'!S15=0)),(('Analysis Result Matrix'!T16-1)/((MAX('Dev Likert Scale Possibilities'!$E$2:$E$8)-1)))*(('Analysis Uncertainty Matrix'!S15-1)/(MAX('Dev Likert Scale Possibilities'!$B$2:$B$7)-1)),0)</f>
        <v>0</v>
      </c>
      <c r="U16" s="75">
        <f>IF(AND(NOT('Analysis Result Matrix'!U16=0),NOT('Analysis Uncertainty Matrix'!T15=0)),(('Analysis Result Matrix'!U16-1)/((MAX('Dev Likert Scale Possibilities'!$E$2:$E$8)-1)))*(('Analysis Uncertainty Matrix'!T15-1)/(MAX('Dev Likert Scale Possibilities'!$B$2:$B$7)-1)),0)</f>
        <v>0</v>
      </c>
      <c r="V16" s="75">
        <f>IF(AND(NOT('Analysis Result Matrix'!V16=0),NOT('Analysis Uncertainty Matrix'!U15=0)),(('Analysis Result Matrix'!V16-1)/((MAX('Dev Likert Scale Possibilities'!$E$2:$E$8)-1)))*(('Analysis Uncertainty Matrix'!U15-1)/(MAX('Dev Likert Scale Possibilities'!$B$2:$B$7)-1)),0)</f>
        <v>0</v>
      </c>
      <c r="W16" s="75">
        <f>IF(AND(NOT('Analysis Result Matrix'!W16=0),NOT('Analysis Uncertainty Matrix'!V15=0)),(('Analysis Result Matrix'!W16-1)/((MAX('Dev Likert Scale Possibilities'!$E$2:$E$8)-1)))*(('Analysis Uncertainty Matrix'!V15-1)/(MAX('Dev Likert Scale Possibilities'!$B$2:$B$7)-1)),0)</f>
        <v>0</v>
      </c>
      <c r="X16" s="75">
        <f>IF(AND(NOT('Analysis Result Matrix'!X16=0),NOT('Analysis Uncertainty Matrix'!W15=0)),(('Analysis Result Matrix'!X16-1)/((MAX('Dev Likert Scale Possibilities'!$E$2:$E$8)-1)))*(('Analysis Uncertainty Matrix'!W15-1)/(MAX('Dev Likert Scale Possibilities'!$B$2:$B$7)-1)),0)</f>
        <v>0</v>
      </c>
      <c r="Y16" s="75">
        <f>IF(AND(NOT('Analysis Result Matrix'!Y16=0),NOT('Analysis Uncertainty Matrix'!X15=0)),(('Analysis Result Matrix'!Y16-1)/((MAX('Dev Likert Scale Possibilities'!$E$2:$E$8)-1)))*(('Analysis Uncertainty Matrix'!X15-1)/(MAX('Dev Likert Scale Possibilities'!$B$2:$B$7)-1)),0)</f>
        <v>0</v>
      </c>
      <c r="Z16" s="75">
        <f>IF(AND(NOT('Analysis Result Matrix'!Z16=0),NOT('Analysis Uncertainty Matrix'!Y15=0)),(('Analysis Result Matrix'!Z16-1)/((MAX('Dev Likert Scale Possibilities'!$E$2:$E$8)-1)))*(('Analysis Uncertainty Matrix'!Y15-1)/(MAX('Dev Likert Scale Possibilities'!$B$2:$B$7)-1)),0)</f>
        <v>0</v>
      </c>
      <c r="AA16" s="75">
        <f>IF(AND(NOT('Analysis Result Matrix'!AA16=0),NOT('Analysis Uncertainty Matrix'!Z15=0)),(('Analysis Result Matrix'!AA16-1)/((MAX('Dev Likert Scale Possibilities'!$E$2:$E$8)-1)))*(('Analysis Uncertainty Matrix'!Z15-1)/(MAX('Dev Likert Scale Possibilities'!$B$2:$B$7)-1)),0)</f>
        <v>0</v>
      </c>
      <c r="AB16" s="75">
        <f>IF(AND(NOT('Analysis Result Matrix'!AB16=0),NOT('Analysis Uncertainty Matrix'!AA15=0)),(('Analysis Result Matrix'!AB16-1)/((MAX('Dev Likert Scale Possibilities'!$E$2:$E$8)-1)))*(('Analysis Uncertainty Matrix'!AA15-1)/(MAX('Dev Likert Scale Possibilities'!$B$2:$B$7)-1)),0)</f>
        <v>0</v>
      </c>
      <c r="AC16" s="75">
        <f>IF(AND(NOT('Analysis Result Matrix'!AC16=0),NOT('Analysis Uncertainty Matrix'!AB15=0)),(('Analysis Result Matrix'!AC16-1)/((MAX('Dev Likert Scale Possibilities'!$E$2:$E$8)-1)))*(('Analysis Uncertainty Matrix'!AB15-1)/(MAX('Dev Likert Scale Possibilities'!$B$2:$B$7)-1)),0)</f>
        <v>0</v>
      </c>
      <c r="AD16" s="75">
        <f>IF(AND(NOT('Analysis Result Matrix'!AD16=0),NOT('Analysis Uncertainty Matrix'!AC15=0)),(('Analysis Result Matrix'!AD16-1)/((MAX('Dev Likert Scale Possibilities'!$E$2:$E$8)-1)))*(('Analysis Uncertainty Matrix'!AC15-1)/(MAX('Dev Likert Scale Possibilities'!$B$2:$B$7)-1)),0)</f>
        <v>0</v>
      </c>
      <c r="AE16" s="75">
        <f>IF(AND(NOT('Analysis Result Matrix'!AE16=0),NOT('Analysis Uncertainty Matrix'!AD15=0)),(('Analysis Result Matrix'!AE16-1)/((MAX('Dev Likert Scale Possibilities'!$E$2:$E$8)-1)))*(('Analysis Uncertainty Matrix'!AD15-1)/(MAX('Dev Likert Scale Possibilities'!$B$2:$B$7)-1)),0)</f>
        <v>0</v>
      </c>
      <c r="AF16" s="75">
        <f>IF(AND(NOT('Analysis Result Matrix'!AF16=0),NOT('Analysis Uncertainty Matrix'!AE15=0)),(('Analysis Result Matrix'!AF16-1)/((MAX('Dev Likert Scale Possibilities'!$E$2:$E$8)-1)))*(('Analysis Uncertainty Matrix'!AE15-1)/(MAX('Dev Likert Scale Possibilities'!$B$2:$B$7)-1)),0)</f>
        <v>0</v>
      </c>
      <c r="AG16" s="75">
        <f>IF(AND(NOT('Analysis Result Matrix'!AG16=0),NOT('Analysis Uncertainty Matrix'!AF15=0)),(('Analysis Result Matrix'!AG16-1)/((MAX('Dev Likert Scale Possibilities'!$E$2:$E$8)-1)))*(('Analysis Uncertainty Matrix'!AF15-1)/(MAX('Dev Likert Scale Possibilities'!$B$2:$B$7)-1)),0)</f>
        <v>0</v>
      </c>
      <c r="AH16" s="75">
        <f>IF(AND(NOT('Analysis Result Matrix'!AH16=0),NOT('Analysis Uncertainty Matrix'!AG15=0)),(('Analysis Result Matrix'!AH16-1)/((MAX('Dev Likert Scale Possibilities'!$E$2:$E$8)-1)))*(('Analysis Uncertainty Matrix'!AG15-1)/(MAX('Dev Likert Scale Possibilities'!$B$2:$B$7)-1)),0)</f>
        <v>0</v>
      </c>
      <c r="AI16" s="75">
        <f>IF(AND(NOT('Analysis Result Matrix'!AI16=0),NOT('Analysis Uncertainty Matrix'!AH15=0)),(('Analysis Result Matrix'!AI16-1)/((MAX('Dev Likert Scale Possibilities'!$E$2:$E$8)-1)))*(('Analysis Uncertainty Matrix'!AH15-1)/(MAX('Dev Likert Scale Possibilities'!$B$2:$B$7)-1)),0)</f>
        <v>0</v>
      </c>
      <c r="AJ16" s="75">
        <f>IF(AND(NOT('Analysis Result Matrix'!AJ16=0),NOT('Analysis Uncertainty Matrix'!AI15=0)),(('Analysis Result Matrix'!AJ16-1)/((MAX('Dev Likert Scale Possibilities'!$E$2:$E$8)-1)))*(('Analysis Uncertainty Matrix'!AI15-1)/(MAX('Dev Likert Scale Possibilities'!$B$2:$B$7)-1)),0)</f>
        <v>0</v>
      </c>
      <c r="AK16" s="75">
        <f>IF(AND(NOT('Analysis Result Matrix'!AK16=0),NOT('Analysis Uncertainty Matrix'!AJ15=0)),(('Analysis Result Matrix'!AK16-1)/((MAX('Dev Likert Scale Possibilities'!$E$2:$E$8)-1)))*(('Analysis Uncertainty Matrix'!AJ15-1)/(MAX('Dev Likert Scale Possibilities'!$B$2:$B$7)-1)),0)</f>
        <v>0</v>
      </c>
      <c r="AL16" s="75">
        <f>IF(AND(NOT('Analysis Result Matrix'!AL16=0),NOT('Analysis Uncertainty Matrix'!AK15=0)),(('Analysis Result Matrix'!AL16-1)/((MAX('Dev Likert Scale Possibilities'!$E$2:$E$8)-1)))*(('Analysis Uncertainty Matrix'!AK15-1)/(MAX('Dev Likert Scale Possibilities'!$B$2:$B$7)-1)),0)</f>
        <v>0</v>
      </c>
      <c r="AM16" s="75">
        <f>IF(AND(NOT('Analysis Result Matrix'!AM16=0),NOT('Analysis Uncertainty Matrix'!AL15=0)),(('Analysis Result Matrix'!AM16-1)/((MAX('Dev Likert Scale Possibilities'!$E$2:$E$8)-1)))*(('Analysis Uncertainty Matrix'!AL15-1)/(MAX('Dev Likert Scale Possibilities'!$B$2:$B$7)-1)),0)</f>
        <v>0</v>
      </c>
      <c r="AN16" s="75">
        <f>IF(AND(NOT('Analysis Result Matrix'!AN16=0),NOT('Analysis Uncertainty Matrix'!AM15=0)),(('Analysis Result Matrix'!AN16-1)/((MAX('Dev Likert Scale Possibilities'!$E$2:$E$8)-1)))*(('Analysis Uncertainty Matrix'!AM15-1)/(MAX('Dev Likert Scale Possibilities'!$B$2:$B$7)-1)),0)</f>
        <v>0</v>
      </c>
      <c r="AO16" s="75">
        <f>IF(AND(NOT('Analysis Result Matrix'!AO16=0),NOT('Analysis Uncertainty Matrix'!AN15=0)),(('Analysis Result Matrix'!AO16-1)/((MAX('Dev Likert Scale Possibilities'!$E$2:$E$8)-1)))*(('Analysis Uncertainty Matrix'!AN15-1)/(MAX('Dev Likert Scale Possibilities'!$B$2:$B$7)-1)),0)</f>
        <v>0</v>
      </c>
      <c r="AP16" s="75">
        <f>IF(AND(NOT('Analysis Result Matrix'!AP16=0),NOT('Analysis Uncertainty Matrix'!AO15=0)),(('Analysis Result Matrix'!AP16-1)/((MAX('Dev Likert Scale Possibilities'!$E$2:$E$8)-1)))*(('Analysis Uncertainty Matrix'!AO15-1)/(MAX('Dev Likert Scale Possibilities'!$B$2:$B$7)-1)),0)</f>
        <v>0</v>
      </c>
      <c r="AQ16" s="75">
        <f>IF(AND(NOT('Analysis Result Matrix'!AQ16=0),NOT('Analysis Uncertainty Matrix'!AP15=0)),(('Analysis Result Matrix'!AQ16-1)/((MAX('Dev Likert Scale Possibilities'!$E$2:$E$8)-1)))*(('Analysis Uncertainty Matrix'!AP15-1)/(MAX('Dev Likert Scale Possibilities'!$B$2:$B$7)-1)),0)</f>
        <v>0</v>
      </c>
    </row>
    <row r="17" spans="1:43" ht="15.6" thickTop="1" thickBot="1" x14ac:dyDescent="0.35">
      <c r="A17" s="23" t="str">
        <f>'User Interface'!A16</f>
        <v>Question_15</v>
      </c>
      <c r="B17" s="23" t="str">
        <f>'User Interface'!B16</f>
        <v>Question 15</v>
      </c>
      <c r="C17" s="23">
        <f>'User Interface'!C16</f>
        <v>0</v>
      </c>
      <c r="D17" s="75">
        <f>IF(AND(NOT('Analysis Result Matrix'!D17=0),NOT('Analysis Uncertainty Matrix'!C16=0)),(('Analysis Result Matrix'!D17-1)/((MAX('Dev Likert Scale Possibilities'!$E$2:$E$8)-1)))*(('Analysis Uncertainty Matrix'!C16-1)/(MAX('Dev Likert Scale Possibilities'!$B$2:$B$7)-1)),0)</f>
        <v>0</v>
      </c>
      <c r="E17" s="75">
        <f>IF(AND(NOT('Analysis Result Matrix'!E17=0),NOT('Analysis Uncertainty Matrix'!D16=0)),(('Analysis Result Matrix'!E17-1)/((MAX('Dev Likert Scale Possibilities'!$E$2:$E$8)-1)))*(('Analysis Uncertainty Matrix'!D16-1)/(MAX('Dev Likert Scale Possibilities'!$B$2:$B$7)-1)),0)</f>
        <v>0</v>
      </c>
      <c r="F17" s="75">
        <f>IF(AND(NOT('Analysis Result Matrix'!F17=0),NOT('Analysis Uncertainty Matrix'!E16=0)),(('Analysis Result Matrix'!F17-1)/((MAX('Dev Likert Scale Possibilities'!$E$2:$E$8)-1)))*(('Analysis Uncertainty Matrix'!E16-1)/(MAX('Dev Likert Scale Possibilities'!$B$2:$B$7)-1)),0)</f>
        <v>0</v>
      </c>
      <c r="G17" s="75">
        <f>IF(AND(NOT('Analysis Result Matrix'!G17=0),NOT('Analysis Uncertainty Matrix'!F16=0)),(('Analysis Result Matrix'!G17-1)/((MAX('Dev Likert Scale Possibilities'!$E$2:$E$8)-1)))*(('Analysis Uncertainty Matrix'!F16-1)/(MAX('Dev Likert Scale Possibilities'!$B$2:$B$7)-1)),0)</f>
        <v>0</v>
      </c>
      <c r="H17" s="75">
        <f>IF(AND(NOT('Analysis Result Matrix'!H17=0),NOT('Analysis Uncertainty Matrix'!G16=0)),(('Analysis Result Matrix'!H17-1)/((MAX('Dev Likert Scale Possibilities'!$E$2:$E$8)-1)))*(('Analysis Uncertainty Matrix'!G16-1)/(MAX('Dev Likert Scale Possibilities'!$B$2:$B$7)-1)),0)</f>
        <v>0</v>
      </c>
      <c r="I17" s="75">
        <f>IF(AND(NOT('Analysis Result Matrix'!I17=0),NOT('Analysis Uncertainty Matrix'!H16=0)),(('Analysis Result Matrix'!I17-1)/((MAX('Dev Likert Scale Possibilities'!$E$2:$E$8)-1)))*(('Analysis Uncertainty Matrix'!H16-1)/(MAX('Dev Likert Scale Possibilities'!$B$2:$B$7)-1)),0)</f>
        <v>0</v>
      </c>
      <c r="J17" s="75">
        <f>IF(AND(NOT('Analysis Result Matrix'!J17=0),NOT('Analysis Uncertainty Matrix'!I16=0)),(('Analysis Result Matrix'!J17-1)/((MAX('Dev Likert Scale Possibilities'!$E$2:$E$8)-1)))*(('Analysis Uncertainty Matrix'!I16-1)/(MAX('Dev Likert Scale Possibilities'!$B$2:$B$7)-1)),0)</f>
        <v>0</v>
      </c>
      <c r="K17" s="75">
        <f>IF(AND(NOT('Analysis Result Matrix'!K17=0),NOT('Analysis Uncertainty Matrix'!J16=0)),(('Analysis Result Matrix'!K17-1)/((MAX('Dev Likert Scale Possibilities'!$E$2:$E$8)-1)))*(('Analysis Uncertainty Matrix'!J16-1)/(MAX('Dev Likert Scale Possibilities'!$B$2:$B$7)-1)),0)</f>
        <v>0</v>
      </c>
      <c r="L17" s="75">
        <f>IF(AND(NOT('Analysis Result Matrix'!L17=0),NOT('Analysis Uncertainty Matrix'!K16=0)),(('Analysis Result Matrix'!L17-1)/((MAX('Dev Likert Scale Possibilities'!$E$2:$E$8)-1)))*(('Analysis Uncertainty Matrix'!K16-1)/(MAX('Dev Likert Scale Possibilities'!$B$2:$B$7)-1)),0)</f>
        <v>0</v>
      </c>
      <c r="M17" s="75">
        <f>IF(AND(NOT('Analysis Result Matrix'!M17=0),NOT('Analysis Uncertainty Matrix'!L16=0)),(('Analysis Result Matrix'!M17-1)/((MAX('Dev Likert Scale Possibilities'!$E$2:$E$8)-1)))*(('Analysis Uncertainty Matrix'!L16-1)/(MAX('Dev Likert Scale Possibilities'!$B$2:$B$7)-1)),0)</f>
        <v>0</v>
      </c>
      <c r="N17" s="75">
        <f>IF(AND(NOT('Analysis Result Matrix'!N17=0),NOT('Analysis Uncertainty Matrix'!M16=0)),(('Analysis Result Matrix'!N17-1)/((MAX('Dev Likert Scale Possibilities'!$E$2:$E$8)-1)))*(('Analysis Uncertainty Matrix'!M16-1)/(MAX('Dev Likert Scale Possibilities'!$B$2:$B$7)-1)),0)</f>
        <v>0</v>
      </c>
      <c r="O17" s="75">
        <f>IF(AND(NOT('Analysis Result Matrix'!O17=0),NOT('Analysis Uncertainty Matrix'!N16=0)),(('Analysis Result Matrix'!O17-1)/((MAX('Dev Likert Scale Possibilities'!$E$2:$E$8)-1)))*(('Analysis Uncertainty Matrix'!N16-1)/(MAX('Dev Likert Scale Possibilities'!$B$2:$B$7)-1)),0)</f>
        <v>0</v>
      </c>
      <c r="P17" s="75">
        <f>IF(AND(NOT('Analysis Result Matrix'!P17=0),NOT('Analysis Uncertainty Matrix'!O16=0)),(('Analysis Result Matrix'!P17-1)/((MAX('Dev Likert Scale Possibilities'!$E$2:$E$8)-1)))*(('Analysis Uncertainty Matrix'!O16-1)/(MAX('Dev Likert Scale Possibilities'!$B$2:$B$7)-1)),0)</f>
        <v>0</v>
      </c>
      <c r="Q17" s="75">
        <f>IF(AND(NOT('Analysis Result Matrix'!Q17=0),NOT('Analysis Uncertainty Matrix'!P16=0)),(('Analysis Result Matrix'!Q17-1)/((MAX('Dev Likert Scale Possibilities'!$E$2:$E$8)-1)))*(('Analysis Uncertainty Matrix'!P16-1)/(MAX('Dev Likert Scale Possibilities'!$B$2:$B$7)-1)),0)</f>
        <v>0</v>
      </c>
      <c r="R17" s="75">
        <f>IF(AND(NOT('Analysis Result Matrix'!R17=0),NOT('Analysis Uncertainty Matrix'!Q16=0)),(('Analysis Result Matrix'!R17-1)/((MAX('Dev Likert Scale Possibilities'!$E$2:$E$8)-1)))*(('Analysis Uncertainty Matrix'!Q16-1)/(MAX('Dev Likert Scale Possibilities'!$B$2:$B$7)-1)),0)</f>
        <v>0</v>
      </c>
      <c r="S17" s="75">
        <f>IF(AND(NOT('Analysis Result Matrix'!S17=0),NOT('Analysis Uncertainty Matrix'!R16=0)),(('Analysis Result Matrix'!S17-1)/((MAX('Dev Likert Scale Possibilities'!$E$2:$E$8)-1)))*(('Analysis Uncertainty Matrix'!R16-1)/(MAX('Dev Likert Scale Possibilities'!$B$2:$B$7)-1)),0)</f>
        <v>0</v>
      </c>
      <c r="T17" s="75">
        <f>IF(AND(NOT('Analysis Result Matrix'!T17=0),NOT('Analysis Uncertainty Matrix'!S16=0)),(('Analysis Result Matrix'!T17-1)/((MAX('Dev Likert Scale Possibilities'!$E$2:$E$8)-1)))*(('Analysis Uncertainty Matrix'!S16-1)/(MAX('Dev Likert Scale Possibilities'!$B$2:$B$7)-1)),0)</f>
        <v>0</v>
      </c>
      <c r="U17" s="75">
        <f>IF(AND(NOT('Analysis Result Matrix'!U17=0),NOT('Analysis Uncertainty Matrix'!T16=0)),(('Analysis Result Matrix'!U17-1)/((MAX('Dev Likert Scale Possibilities'!$E$2:$E$8)-1)))*(('Analysis Uncertainty Matrix'!T16-1)/(MAX('Dev Likert Scale Possibilities'!$B$2:$B$7)-1)),0)</f>
        <v>0</v>
      </c>
      <c r="V17" s="75">
        <f>IF(AND(NOT('Analysis Result Matrix'!V17=0),NOT('Analysis Uncertainty Matrix'!U16=0)),(('Analysis Result Matrix'!V17-1)/((MAX('Dev Likert Scale Possibilities'!$E$2:$E$8)-1)))*(('Analysis Uncertainty Matrix'!U16-1)/(MAX('Dev Likert Scale Possibilities'!$B$2:$B$7)-1)),0)</f>
        <v>0</v>
      </c>
      <c r="W17" s="75">
        <f>IF(AND(NOT('Analysis Result Matrix'!W17=0),NOT('Analysis Uncertainty Matrix'!V16=0)),(('Analysis Result Matrix'!W17-1)/((MAX('Dev Likert Scale Possibilities'!$E$2:$E$8)-1)))*(('Analysis Uncertainty Matrix'!V16-1)/(MAX('Dev Likert Scale Possibilities'!$B$2:$B$7)-1)),0)</f>
        <v>0</v>
      </c>
      <c r="X17" s="75">
        <f>IF(AND(NOT('Analysis Result Matrix'!X17=0),NOT('Analysis Uncertainty Matrix'!W16=0)),(('Analysis Result Matrix'!X17-1)/((MAX('Dev Likert Scale Possibilities'!$E$2:$E$8)-1)))*(('Analysis Uncertainty Matrix'!W16-1)/(MAX('Dev Likert Scale Possibilities'!$B$2:$B$7)-1)),0)</f>
        <v>0</v>
      </c>
      <c r="Y17" s="75">
        <f>IF(AND(NOT('Analysis Result Matrix'!Y17=0),NOT('Analysis Uncertainty Matrix'!X16=0)),(('Analysis Result Matrix'!Y17-1)/((MAX('Dev Likert Scale Possibilities'!$E$2:$E$8)-1)))*(('Analysis Uncertainty Matrix'!X16-1)/(MAX('Dev Likert Scale Possibilities'!$B$2:$B$7)-1)),0)</f>
        <v>0</v>
      </c>
      <c r="Z17" s="75">
        <f>IF(AND(NOT('Analysis Result Matrix'!Z17=0),NOT('Analysis Uncertainty Matrix'!Y16=0)),(('Analysis Result Matrix'!Z17-1)/((MAX('Dev Likert Scale Possibilities'!$E$2:$E$8)-1)))*(('Analysis Uncertainty Matrix'!Y16-1)/(MAX('Dev Likert Scale Possibilities'!$B$2:$B$7)-1)),0)</f>
        <v>0</v>
      </c>
      <c r="AA17" s="75">
        <f>IF(AND(NOT('Analysis Result Matrix'!AA17=0),NOT('Analysis Uncertainty Matrix'!Z16=0)),(('Analysis Result Matrix'!AA17-1)/((MAX('Dev Likert Scale Possibilities'!$E$2:$E$8)-1)))*(('Analysis Uncertainty Matrix'!Z16-1)/(MAX('Dev Likert Scale Possibilities'!$B$2:$B$7)-1)),0)</f>
        <v>0</v>
      </c>
      <c r="AB17" s="75">
        <f>IF(AND(NOT('Analysis Result Matrix'!AB17=0),NOT('Analysis Uncertainty Matrix'!AA16=0)),(('Analysis Result Matrix'!AB17-1)/((MAX('Dev Likert Scale Possibilities'!$E$2:$E$8)-1)))*(('Analysis Uncertainty Matrix'!AA16-1)/(MAX('Dev Likert Scale Possibilities'!$B$2:$B$7)-1)),0)</f>
        <v>0</v>
      </c>
      <c r="AC17" s="75">
        <f>IF(AND(NOT('Analysis Result Matrix'!AC17=0),NOT('Analysis Uncertainty Matrix'!AB16=0)),(('Analysis Result Matrix'!AC17-1)/((MAX('Dev Likert Scale Possibilities'!$E$2:$E$8)-1)))*(('Analysis Uncertainty Matrix'!AB16-1)/(MAX('Dev Likert Scale Possibilities'!$B$2:$B$7)-1)),0)</f>
        <v>0</v>
      </c>
      <c r="AD17" s="75">
        <f>IF(AND(NOT('Analysis Result Matrix'!AD17=0),NOT('Analysis Uncertainty Matrix'!AC16=0)),(('Analysis Result Matrix'!AD17-1)/((MAX('Dev Likert Scale Possibilities'!$E$2:$E$8)-1)))*(('Analysis Uncertainty Matrix'!AC16-1)/(MAX('Dev Likert Scale Possibilities'!$B$2:$B$7)-1)),0)</f>
        <v>0</v>
      </c>
      <c r="AE17" s="75">
        <f>IF(AND(NOT('Analysis Result Matrix'!AE17=0),NOT('Analysis Uncertainty Matrix'!AD16=0)),(('Analysis Result Matrix'!AE17-1)/((MAX('Dev Likert Scale Possibilities'!$E$2:$E$8)-1)))*(('Analysis Uncertainty Matrix'!AD16-1)/(MAX('Dev Likert Scale Possibilities'!$B$2:$B$7)-1)),0)</f>
        <v>0</v>
      </c>
      <c r="AF17" s="75">
        <f>IF(AND(NOT('Analysis Result Matrix'!AF17=0),NOT('Analysis Uncertainty Matrix'!AE16=0)),(('Analysis Result Matrix'!AF17-1)/((MAX('Dev Likert Scale Possibilities'!$E$2:$E$8)-1)))*(('Analysis Uncertainty Matrix'!AE16-1)/(MAX('Dev Likert Scale Possibilities'!$B$2:$B$7)-1)),0)</f>
        <v>0</v>
      </c>
      <c r="AG17" s="75">
        <f>IF(AND(NOT('Analysis Result Matrix'!AG17=0),NOT('Analysis Uncertainty Matrix'!AF16=0)),(('Analysis Result Matrix'!AG17-1)/((MAX('Dev Likert Scale Possibilities'!$E$2:$E$8)-1)))*(('Analysis Uncertainty Matrix'!AF16-1)/(MAX('Dev Likert Scale Possibilities'!$B$2:$B$7)-1)),0)</f>
        <v>0</v>
      </c>
      <c r="AH17" s="75">
        <f>IF(AND(NOT('Analysis Result Matrix'!AH17=0),NOT('Analysis Uncertainty Matrix'!AG16=0)),(('Analysis Result Matrix'!AH17-1)/((MAX('Dev Likert Scale Possibilities'!$E$2:$E$8)-1)))*(('Analysis Uncertainty Matrix'!AG16-1)/(MAX('Dev Likert Scale Possibilities'!$B$2:$B$7)-1)),0)</f>
        <v>0</v>
      </c>
      <c r="AI17" s="75">
        <f>IF(AND(NOT('Analysis Result Matrix'!AI17=0),NOT('Analysis Uncertainty Matrix'!AH16=0)),(('Analysis Result Matrix'!AI17-1)/((MAX('Dev Likert Scale Possibilities'!$E$2:$E$8)-1)))*(('Analysis Uncertainty Matrix'!AH16-1)/(MAX('Dev Likert Scale Possibilities'!$B$2:$B$7)-1)),0)</f>
        <v>0</v>
      </c>
      <c r="AJ17" s="75">
        <f>IF(AND(NOT('Analysis Result Matrix'!AJ17=0),NOT('Analysis Uncertainty Matrix'!AI16=0)),(('Analysis Result Matrix'!AJ17-1)/((MAX('Dev Likert Scale Possibilities'!$E$2:$E$8)-1)))*(('Analysis Uncertainty Matrix'!AI16-1)/(MAX('Dev Likert Scale Possibilities'!$B$2:$B$7)-1)),0)</f>
        <v>0</v>
      </c>
      <c r="AK17" s="75">
        <f>IF(AND(NOT('Analysis Result Matrix'!AK17=0),NOT('Analysis Uncertainty Matrix'!AJ16=0)),(('Analysis Result Matrix'!AK17-1)/((MAX('Dev Likert Scale Possibilities'!$E$2:$E$8)-1)))*(('Analysis Uncertainty Matrix'!AJ16-1)/(MAX('Dev Likert Scale Possibilities'!$B$2:$B$7)-1)),0)</f>
        <v>0</v>
      </c>
      <c r="AL17" s="75">
        <f>IF(AND(NOT('Analysis Result Matrix'!AL17=0),NOT('Analysis Uncertainty Matrix'!AK16=0)),(('Analysis Result Matrix'!AL17-1)/((MAX('Dev Likert Scale Possibilities'!$E$2:$E$8)-1)))*(('Analysis Uncertainty Matrix'!AK16-1)/(MAX('Dev Likert Scale Possibilities'!$B$2:$B$7)-1)),0)</f>
        <v>0</v>
      </c>
      <c r="AM17" s="75">
        <f>IF(AND(NOT('Analysis Result Matrix'!AM17=0),NOT('Analysis Uncertainty Matrix'!AL16=0)),(('Analysis Result Matrix'!AM17-1)/((MAX('Dev Likert Scale Possibilities'!$E$2:$E$8)-1)))*(('Analysis Uncertainty Matrix'!AL16-1)/(MAX('Dev Likert Scale Possibilities'!$B$2:$B$7)-1)),0)</f>
        <v>0</v>
      </c>
      <c r="AN17" s="75">
        <f>IF(AND(NOT('Analysis Result Matrix'!AN17=0),NOT('Analysis Uncertainty Matrix'!AM16=0)),(('Analysis Result Matrix'!AN17-1)/((MAX('Dev Likert Scale Possibilities'!$E$2:$E$8)-1)))*(('Analysis Uncertainty Matrix'!AM16-1)/(MAX('Dev Likert Scale Possibilities'!$B$2:$B$7)-1)),0)</f>
        <v>0</v>
      </c>
      <c r="AO17" s="75">
        <f>IF(AND(NOT('Analysis Result Matrix'!AO17=0),NOT('Analysis Uncertainty Matrix'!AN16=0)),(('Analysis Result Matrix'!AO17-1)/((MAX('Dev Likert Scale Possibilities'!$E$2:$E$8)-1)))*(('Analysis Uncertainty Matrix'!AN16-1)/(MAX('Dev Likert Scale Possibilities'!$B$2:$B$7)-1)),0)</f>
        <v>0</v>
      </c>
      <c r="AP17" s="75">
        <f>IF(AND(NOT('Analysis Result Matrix'!AP17=0),NOT('Analysis Uncertainty Matrix'!AO16=0)),(('Analysis Result Matrix'!AP17-1)/((MAX('Dev Likert Scale Possibilities'!$E$2:$E$8)-1)))*(('Analysis Uncertainty Matrix'!AO16-1)/(MAX('Dev Likert Scale Possibilities'!$B$2:$B$7)-1)),0)</f>
        <v>0</v>
      </c>
      <c r="AQ17" s="75">
        <f>IF(AND(NOT('Analysis Result Matrix'!AQ17=0),NOT('Analysis Uncertainty Matrix'!AP16=0)),(('Analysis Result Matrix'!AQ17-1)/((MAX('Dev Likert Scale Possibilities'!$E$2:$E$8)-1)))*(('Analysis Uncertainty Matrix'!AP16-1)/(MAX('Dev Likert Scale Possibilities'!$B$2:$B$7)-1)),0)</f>
        <v>0</v>
      </c>
    </row>
    <row r="18" spans="1:43" ht="15.6" thickTop="1" thickBot="1" x14ac:dyDescent="0.35">
      <c r="A18" s="23" t="str">
        <f>'User Interface'!A17</f>
        <v>Question_16</v>
      </c>
      <c r="B18" s="23" t="str">
        <f>'User Interface'!B17</f>
        <v>Question 16</v>
      </c>
      <c r="C18" s="23">
        <f>'User Interface'!C17</f>
        <v>0</v>
      </c>
      <c r="D18" s="75">
        <f>IF(AND(NOT('Analysis Result Matrix'!D18=0),NOT('Analysis Uncertainty Matrix'!C17=0)),(('Analysis Result Matrix'!D18-1)/((MAX('Dev Likert Scale Possibilities'!$E$2:$E$8)-1)))*(('Analysis Uncertainty Matrix'!C17-1)/(MAX('Dev Likert Scale Possibilities'!$B$2:$B$7)-1)),0)</f>
        <v>0</v>
      </c>
      <c r="E18" s="75">
        <f>IF(AND(NOT('Analysis Result Matrix'!E18=0),NOT('Analysis Uncertainty Matrix'!D17=0)),(('Analysis Result Matrix'!E18-1)/((MAX('Dev Likert Scale Possibilities'!$E$2:$E$8)-1)))*(('Analysis Uncertainty Matrix'!D17-1)/(MAX('Dev Likert Scale Possibilities'!$B$2:$B$7)-1)),0)</f>
        <v>0</v>
      </c>
      <c r="F18" s="75">
        <f>IF(AND(NOT('Analysis Result Matrix'!F18=0),NOT('Analysis Uncertainty Matrix'!E17=0)),(('Analysis Result Matrix'!F18-1)/((MAX('Dev Likert Scale Possibilities'!$E$2:$E$8)-1)))*(('Analysis Uncertainty Matrix'!E17-1)/(MAX('Dev Likert Scale Possibilities'!$B$2:$B$7)-1)),0)</f>
        <v>0</v>
      </c>
      <c r="G18" s="75">
        <f>IF(AND(NOT('Analysis Result Matrix'!G18=0),NOT('Analysis Uncertainty Matrix'!F17=0)),(('Analysis Result Matrix'!G18-1)/((MAX('Dev Likert Scale Possibilities'!$E$2:$E$8)-1)))*(('Analysis Uncertainty Matrix'!F17-1)/(MAX('Dev Likert Scale Possibilities'!$B$2:$B$7)-1)),0)</f>
        <v>0</v>
      </c>
      <c r="H18" s="75">
        <f>IF(AND(NOT('Analysis Result Matrix'!H18=0),NOT('Analysis Uncertainty Matrix'!G17=0)),(('Analysis Result Matrix'!H18-1)/((MAX('Dev Likert Scale Possibilities'!$E$2:$E$8)-1)))*(('Analysis Uncertainty Matrix'!G17-1)/(MAX('Dev Likert Scale Possibilities'!$B$2:$B$7)-1)),0)</f>
        <v>0</v>
      </c>
      <c r="I18" s="75">
        <f>IF(AND(NOT('Analysis Result Matrix'!I18=0),NOT('Analysis Uncertainty Matrix'!H17=0)),(('Analysis Result Matrix'!I18-1)/((MAX('Dev Likert Scale Possibilities'!$E$2:$E$8)-1)))*(('Analysis Uncertainty Matrix'!H17-1)/(MAX('Dev Likert Scale Possibilities'!$B$2:$B$7)-1)),0)</f>
        <v>0</v>
      </c>
      <c r="J18" s="75">
        <f>IF(AND(NOT('Analysis Result Matrix'!J18=0),NOT('Analysis Uncertainty Matrix'!I17=0)),(('Analysis Result Matrix'!J18-1)/((MAX('Dev Likert Scale Possibilities'!$E$2:$E$8)-1)))*(('Analysis Uncertainty Matrix'!I17-1)/(MAX('Dev Likert Scale Possibilities'!$B$2:$B$7)-1)),0)</f>
        <v>0</v>
      </c>
      <c r="K18" s="75">
        <f>IF(AND(NOT('Analysis Result Matrix'!K18=0),NOT('Analysis Uncertainty Matrix'!J17=0)),(('Analysis Result Matrix'!K18-1)/((MAX('Dev Likert Scale Possibilities'!$E$2:$E$8)-1)))*(('Analysis Uncertainty Matrix'!J17-1)/(MAX('Dev Likert Scale Possibilities'!$B$2:$B$7)-1)),0)</f>
        <v>0</v>
      </c>
      <c r="L18" s="75">
        <f>IF(AND(NOT('Analysis Result Matrix'!L18=0),NOT('Analysis Uncertainty Matrix'!K17=0)),(('Analysis Result Matrix'!L18-1)/((MAX('Dev Likert Scale Possibilities'!$E$2:$E$8)-1)))*(('Analysis Uncertainty Matrix'!K17-1)/(MAX('Dev Likert Scale Possibilities'!$B$2:$B$7)-1)),0)</f>
        <v>0</v>
      </c>
      <c r="M18" s="75">
        <f>IF(AND(NOT('Analysis Result Matrix'!M18=0),NOT('Analysis Uncertainty Matrix'!L17=0)),(('Analysis Result Matrix'!M18-1)/((MAX('Dev Likert Scale Possibilities'!$E$2:$E$8)-1)))*(('Analysis Uncertainty Matrix'!L17-1)/(MAX('Dev Likert Scale Possibilities'!$B$2:$B$7)-1)),0)</f>
        <v>0</v>
      </c>
      <c r="N18" s="75">
        <f>IF(AND(NOT('Analysis Result Matrix'!N18=0),NOT('Analysis Uncertainty Matrix'!M17=0)),(('Analysis Result Matrix'!N18-1)/((MAX('Dev Likert Scale Possibilities'!$E$2:$E$8)-1)))*(('Analysis Uncertainty Matrix'!M17-1)/(MAX('Dev Likert Scale Possibilities'!$B$2:$B$7)-1)),0)</f>
        <v>0</v>
      </c>
      <c r="O18" s="75">
        <f>IF(AND(NOT('Analysis Result Matrix'!O18=0),NOT('Analysis Uncertainty Matrix'!N17=0)),(('Analysis Result Matrix'!O18-1)/((MAX('Dev Likert Scale Possibilities'!$E$2:$E$8)-1)))*(('Analysis Uncertainty Matrix'!N17-1)/(MAX('Dev Likert Scale Possibilities'!$B$2:$B$7)-1)),0)</f>
        <v>0</v>
      </c>
      <c r="P18" s="75">
        <f>IF(AND(NOT('Analysis Result Matrix'!P18=0),NOT('Analysis Uncertainty Matrix'!O17=0)),(('Analysis Result Matrix'!P18-1)/((MAX('Dev Likert Scale Possibilities'!$E$2:$E$8)-1)))*(('Analysis Uncertainty Matrix'!O17-1)/(MAX('Dev Likert Scale Possibilities'!$B$2:$B$7)-1)),0)</f>
        <v>0</v>
      </c>
      <c r="Q18" s="75">
        <f>IF(AND(NOT('Analysis Result Matrix'!Q18=0),NOT('Analysis Uncertainty Matrix'!P17=0)),(('Analysis Result Matrix'!Q18-1)/((MAX('Dev Likert Scale Possibilities'!$E$2:$E$8)-1)))*(('Analysis Uncertainty Matrix'!P17-1)/(MAX('Dev Likert Scale Possibilities'!$B$2:$B$7)-1)),0)</f>
        <v>0</v>
      </c>
      <c r="R18" s="75">
        <f>IF(AND(NOT('Analysis Result Matrix'!R18=0),NOT('Analysis Uncertainty Matrix'!Q17=0)),(('Analysis Result Matrix'!R18-1)/((MAX('Dev Likert Scale Possibilities'!$E$2:$E$8)-1)))*(('Analysis Uncertainty Matrix'!Q17-1)/(MAX('Dev Likert Scale Possibilities'!$B$2:$B$7)-1)),0)</f>
        <v>0</v>
      </c>
      <c r="S18" s="75">
        <f>IF(AND(NOT('Analysis Result Matrix'!S18=0),NOT('Analysis Uncertainty Matrix'!R17=0)),(('Analysis Result Matrix'!S18-1)/((MAX('Dev Likert Scale Possibilities'!$E$2:$E$8)-1)))*(('Analysis Uncertainty Matrix'!R17-1)/(MAX('Dev Likert Scale Possibilities'!$B$2:$B$7)-1)),0)</f>
        <v>0</v>
      </c>
      <c r="T18" s="75">
        <f>IF(AND(NOT('Analysis Result Matrix'!T18=0),NOT('Analysis Uncertainty Matrix'!S17=0)),(('Analysis Result Matrix'!T18-1)/((MAX('Dev Likert Scale Possibilities'!$E$2:$E$8)-1)))*(('Analysis Uncertainty Matrix'!S17-1)/(MAX('Dev Likert Scale Possibilities'!$B$2:$B$7)-1)),0)</f>
        <v>0</v>
      </c>
      <c r="U18" s="75">
        <f>IF(AND(NOT('Analysis Result Matrix'!U18=0),NOT('Analysis Uncertainty Matrix'!T17=0)),(('Analysis Result Matrix'!U18-1)/((MAX('Dev Likert Scale Possibilities'!$E$2:$E$8)-1)))*(('Analysis Uncertainty Matrix'!T17-1)/(MAX('Dev Likert Scale Possibilities'!$B$2:$B$7)-1)),0)</f>
        <v>0</v>
      </c>
      <c r="V18" s="75">
        <f>IF(AND(NOT('Analysis Result Matrix'!V18=0),NOT('Analysis Uncertainty Matrix'!U17=0)),(('Analysis Result Matrix'!V18-1)/((MAX('Dev Likert Scale Possibilities'!$E$2:$E$8)-1)))*(('Analysis Uncertainty Matrix'!U17-1)/(MAX('Dev Likert Scale Possibilities'!$B$2:$B$7)-1)),0)</f>
        <v>0</v>
      </c>
      <c r="W18" s="75">
        <f>IF(AND(NOT('Analysis Result Matrix'!W18=0),NOT('Analysis Uncertainty Matrix'!V17=0)),(('Analysis Result Matrix'!W18-1)/((MAX('Dev Likert Scale Possibilities'!$E$2:$E$8)-1)))*(('Analysis Uncertainty Matrix'!V17-1)/(MAX('Dev Likert Scale Possibilities'!$B$2:$B$7)-1)),0)</f>
        <v>0</v>
      </c>
      <c r="X18" s="75">
        <f>IF(AND(NOT('Analysis Result Matrix'!X18=0),NOT('Analysis Uncertainty Matrix'!W17=0)),(('Analysis Result Matrix'!X18-1)/((MAX('Dev Likert Scale Possibilities'!$E$2:$E$8)-1)))*(('Analysis Uncertainty Matrix'!W17-1)/(MAX('Dev Likert Scale Possibilities'!$B$2:$B$7)-1)),0)</f>
        <v>0</v>
      </c>
      <c r="Y18" s="75">
        <f>IF(AND(NOT('Analysis Result Matrix'!Y18=0),NOT('Analysis Uncertainty Matrix'!X17=0)),(('Analysis Result Matrix'!Y18-1)/((MAX('Dev Likert Scale Possibilities'!$E$2:$E$8)-1)))*(('Analysis Uncertainty Matrix'!X17-1)/(MAX('Dev Likert Scale Possibilities'!$B$2:$B$7)-1)),0)</f>
        <v>0</v>
      </c>
      <c r="Z18" s="75">
        <f>IF(AND(NOT('Analysis Result Matrix'!Z18=0),NOT('Analysis Uncertainty Matrix'!Y17=0)),(('Analysis Result Matrix'!Z18-1)/((MAX('Dev Likert Scale Possibilities'!$E$2:$E$8)-1)))*(('Analysis Uncertainty Matrix'!Y17-1)/(MAX('Dev Likert Scale Possibilities'!$B$2:$B$7)-1)),0)</f>
        <v>0</v>
      </c>
      <c r="AA18" s="75">
        <f>IF(AND(NOT('Analysis Result Matrix'!AA18=0),NOT('Analysis Uncertainty Matrix'!Z17=0)),(('Analysis Result Matrix'!AA18-1)/((MAX('Dev Likert Scale Possibilities'!$E$2:$E$8)-1)))*(('Analysis Uncertainty Matrix'!Z17-1)/(MAX('Dev Likert Scale Possibilities'!$B$2:$B$7)-1)),0)</f>
        <v>0</v>
      </c>
      <c r="AB18" s="75">
        <f>IF(AND(NOT('Analysis Result Matrix'!AB18=0),NOT('Analysis Uncertainty Matrix'!AA17=0)),(('Analysis Result Matrix'!AB18-1)/((MAX('Dev Likert Scale Possibilities'!$E$2:$E$8)-1)))*(('Analysis Uncertainty Matrix'!AA17-1)/(MAX('Dev Likert Scale Possibilities'!$B$2:$B$7)-1)),0)</f>
        <v>0</v>
      </c>
      <c r="AC18" s="75">
        <f>IF(AND(NOT('Analysis Result Matrix'!AC18=0),NOT('Analysis Uncertainty Matrix'!AB17=0)),(('Analysis Result Matrix'!AC18-1)/((MAX('Dev Likert Scale Possibilities'!$E$2:$E$8)-1)))*(('Analysis Uncertainty Matrix'!AB17-1)/(MAX('Dev Likert Scale Possibilities'!$B$2:$B$7)-1)),0)</f>
        <v>0</v>
      </c>
      <c r="AD18" s="75">
        <f>IF(AND(NOT('Analysis Result Matrix'!AD18=0),NOT('Analysis Uncertainty Matrix'!AC17=0)),(('Analysis Result Matrix'!AD18-1)/((MAX('Dev Likert Scale Possibilities'!$E$2:$E$8)-1)))*(('Analysis Uncertainty Matrix'!AC17-1)/(MAX('Dev Likert Scale Possibilities'!$B$2:$B$7)-1)),0)</f>
        <v>0</v>
      </c>
      <c r="AE18" s="75">
        <f>IF(AND(NOT('Analysis Result Matrix'!AE18=0),NOT('Analysis Uncertainty Matrix'!AD17=0)),(('Analysis Result Matrix'!AE18-1)/((MAX('Dev Likert Scale Possibilities'!$E$2:$E$8)-1)))*(('Analysis Uncertainty Matrix'!AD17-1)/(MAX('Dev Likert Scale Possibilities'!$B$2:$B$7)-1)),0)</f>
        <v>0</v>
      </c>
      <c r="AF18" s="75">
        <f>IF(AND(NOT('Analysis Result Matrix'!AF18=0),NOT('Analysis Uncertainty Matrix'!AE17=0)),(('Analysis Result Matrix'!AF18-1)/((MAX('Dev Likert Scale Possibilities'!$E$2:$E$8)-1)))*(('Analysis Uncertainty Matrix'!AE17-1)/(MAX('Dev Likert Scale Possibilities'!$B$2:$B$7)-1)),0)</f>
        <v>0</v>
      </c>
      <c r="AG18" s="75">
        <f>IF(AND(NOT('Analysis Result Matrix'!AG18=0),NOT('Analysis Uncertainty Matrix'!AF17=0)),(('Analysis Result Matrix'!AG18-1)/((MAX('Dev Likert Scale Possibilities'!$E$2:$E$8)-1)))*(('Analysis Uncertainty Matrix'!AF17-1)/(MAX('Dev Likert Scale Possibilities'!$B$2:$B$7)-1)),0)</f>
        <v>0</v>
      </c>
      <c r="AH18" s="75">
        <f>IF(AND(NOT('Analysis Result Matrix'!AH18=0),NOT('Analysis Uncertainty Matrix'!AG17=0)),(('Analysis Result Matrix'!AH18-1)/((MAX('Dev Likert Scale Possibilities'!$E$2:$E$8)-1)))*(('Analysis Uncertainty Matrix'!AG17-1)/(MAX('Dev Likert Scale Possibilities'!$B$2:$B$7)-1)),0)</f>
        <v>0</v>
      </c>
      <c r="AI18" s="75">
        <f>IF(AND(NOT('Analysis Result Matrix'!AI18=0),NOT('Analysis Uncertainty Matrix'!AH17=0)),(('Analysis Result Matrix'!AI18-1)/((MAX('Dev Likert Scale Possibilities'!$E$2:$E$8)-1)))*(('Analysis Uncertainty Matrix'!AH17-1)/(MAX('Dev Likert Scale Possibilities'!$B$2:$B$7)-1)),0)</f>
        <v>0</v>
      </c>
      <c r="AJ18" s="75">
        <f>IF(AND(NOT('Analysis Result Matrix'!AJ18=0),NOT('Analysis Uncertainty Matrix'!AI17=0)),(('Analysis Result Matrix'!AJ18-1)/((MAX('Dev Likert Scale Possibilities'!$E$2:$E$8)-1)))*(('Analysis Uncertainty Matrix'!AI17-1)/(MAX('Dev Likert Scale Possibilities'!$B$2:$B$7)-1)),0)</f>
        <v>0</v>
      </c>
      <c r="AK18" s="75">
        <f>IF(AND(NOT('Analysis Result Matrix'!AK18=0),NOT('Analysis Uncertainty Matrix'!AJ17=0)),(('Analysis Result Matrix'!AK18-1)/((MAX('Dev Likert Scale Possibilities'!$E$2:$E$8)-1)))*(('Analysis Uncertainty Matrix'!AJ17-1)/(MAX('Dev Likert Scale Possibilities'!$B$2:$B$7)-1)),0)</f>
        <v>0</v>
      </c>
      <c r="AL18" s="75">
        <f>IF(AND(NOT('Analysis Result Matrix'!AL18=0),NOT('Analysis Uncertainty Matrix'!AK17=0)),(('Analysis Result Matrix'!AL18-1)/((MAX('Dev Likert Scale Possibilities'!$E$2:$E$8)-1)))*(('Analysis Uncertainty Matrix'!AK17-1)/(MAX('Dev Likert Scale Possibilities'!$B$2:$B$7)-1)),0)</f>
        <v>0</v>
      </c>
      <c r="AM18" s="75">
        <f>IF(AND(NOT('Analysis Result Matrix'!AM18=0),NOT('Analysis Uncertainty Matrix'!AL17=0)),(('Analysis Result Matrix'!AM18-1)/((MAX('Dev Likert Scale Possibilities'!$E$2:$E$8)-1)))*(('Analysis Uncertainty Matrix'!AL17-1)/(MAX('Dev Likert Scale Possibilities'!$B$2:$B$7)-1)),0)</f>
        <v>0</v>
      </c>
      <c r="AN18" s="75">
        <f>IF(AND(NOT('Analysis Result Matrix'!AN18=0),NOT('Analysis Uncertainty Matrix'!AM17=0)),(('Analysis Result Matrix'!AN18-1)/((MAX('Dev Likert Scale Possibilities'!$E$2:$E$8)-1)))*(('Analysis Uncertainty Matrix'!AM17-1)/(MAX('Dev Likert Scale Possibilities'!$B$2:$B$7)-1)),0)</f>
        <v>0</v>
      </c>
      <c r="AO18" s="75">
        <f>IF(AND(NOT('Analysis Result Matrix'!AO18=0),NOT('Analysis Uncertainty Matrix'!AN17=0)),(('Analysis Result Matrix'!AO18-1)/((MAX('Dev Likert Scale Possibilities'!$E$2:$E$8)-1)))*(('Analysis Uncertainty Matrix'!AN17-1)/(MAX('Dev Likert Scale Possibilities'!$B$2:$B$7)-1)),0)</f>
        <v>0</v>
      </c>
      <c r="AP18" s="75">
        <f>IF(AND(NOT('Analysis Result Matrix'!AP18=0),NOT('Analysis Uncertainty Matrix'!AO17=0)),(('Analysis Result Matrix'!AP18-1)/((MAX('Dev Likert Scale Possibilities'!$E$2:$E$8)-1)))*(('Analysis Uncertainty Matrix'!AO17-1)/(MAX('Dev Likert Scale Possibilities'!$B$2:$B$7)-1)),0)</f>
        <v>0</v>
      </c>
      <c r="AQ18" s="75">
        <f>IF(AND(NOT('Analysis Result Matrix'!AQ18=0),NOT('Analysis Uncertainty Matrix'!AP17=0)),(('Analysis Result Matrix'!AQ18-1)/((MAX('Dev Likert Scale Possibilities'!$E$2:$E$8)-1)))*(('Analysis Uncertainty Matrix'!AP17-1)/(MAX('Dev Likert Scale Possibilities'!$B$2:$B$7)-1)),0)</f>
        <v>0</v>
      </c>
    </row>
    <row r="19" spans="1:43" ht="15.6" thickTop="1" thickBot="1" x14ac:dyDescent="0.35">
      <c r="A19" s="23" t="str">
        <f>'User Interface'!A18</f>
        <v>Question_17</v>
      </c>
      <c r="B19" s="23" t="str">
        <f>'User Interface'!B18</f>
        <v>Question 17</v>
      </c>
      <c r="C19" s="23">
        <f>'User Interface'!C18</f>
        <v>0</v>
      </c>
      <c r="D19" s="75">
        <f>IF(AND(NOT('Analysis Result Matrix'!D19=0),NOT('Analysis Uncertainty Matrix'!C18=0)),(('Analysis Result Matrix'!D19-1)/((MAX('Dev Likert Scale Possibilities'!$E$2:$E$8)-1)))*(('Analysis Uncertainty Matrix'!C18-1)/(MAX('Dev Likert Scale Possibilities'!$B$2:$B$7)-1)),0)</f>
        <v>0</v>
      </c>
      <c r="E19" s="75">
        <f>IF(AND(NOT('Analysis Result Matrix'!E19=0),NOT('Analysis Uncertainty Matrix'!D18=0)),(('Analysis Result Matrix'!E19-1)/((MAX('Dev Likert Scale Possibilities'!$E$2:$E$8)-1)))*(('Analysis Uncertainty Matrix'!D18-1)/(MAX('Dev Likert Scale Possibilities'!$B$2:$B$7)-1)),0)</f>
        <v>0</v>
      </c>
      <c r="F19" s="75">
        <f>IF(AND(NOT('Analysis Result Matrix'!F19=0),NOT('Analysis Uncertainty Matrix'!E18=0)),(('Analysis Result Matrix'!F19-1)/((MAX('Dev Likert Scale Possibilities'!$E$2:$E$8)-1)))*(('Analysis Uncertainty Matrix'!E18-1)/(MAX('Dev Likert Scale Possibilities'!$B$2:$B$7)-1)),0)</f>
        <v>0</v>
      </c>
      <c r="G19" s="75">
        <f>IF(AND(NOT('Analysis Result Matrix'!G19=0),NOT('Analysis Uncertainty Matrix'!F18=0)),(('Analysis Result Matrix'!G19-1)/((MAX('Dev Likert Scale Possibilities'!$E$2:$E$8)-1)))*(('Analysis Uncertainty Matrix'!F18-1)/(MAX('Dev Likert Scale Possibilities'!$B$2:$B$7)-1)),0)</f>
        <v>0</v>
      </c>
      <c r="H19" s="75">
        <f>IF(AND(NOT('Analysis Result Matrix'!H19=0),NOT('Analysis Uncertainty Matrix'!G18=0)),(('Analysis Result Matrix'!H19-1)/((MAX('Dev Likert Scale Possibilities'!$E$2:$E$8)-1)))*(('Analysis Uncertainty Matrix'!G18-1)/(MAX('Dev Likert Scale Possibilities'!$B$2:$B$7)-1)),0)</f>
        <v>0</v>
      </c>
      <c r="I19" s="75">
        <f>IF(AND(NOT('Analysis Result Matrix'!I19=0),NOT('Analysis Uncertainty Matrix'!H18=0)),(('Analysis Result Matrix'!I19-1)/((MAX('Dev Likert Scale Possibilities'!$E$2:$E$8)-1)))*(('Analysis Uncertainty Matrix'!H18-1)/(MAX('Dev Likert Scale Possibilities'!$B$2:$B$7)-1)),0)</f>
        <v>0</v>
      </c>
      <c r="J19" s="75">
        <f>IF(AND(NOT('Analysis Result Matrix'!J19=0),NOT('Analysis Uncertainty Matrix'!I18=0)),(('Analysis Result Matrix'!J19-1)/((MAX('Dev Likert Scale Possibilities'!$E$2:$E$8)-1)))*(('Analysis Uncertainty Matrix'!I18-1)/(MAX('Dev Likert Scale Possibilities'!$B$2:$B$7)-1)),0)</f>
        <v>0</v>
      </c>
      <c r="K19" s="75">
        <f>IF(AND(NOT('Analysis Result Matrix'!K19=0),NOT('Analysis Uncertainty Matrix'!J18=0)),(('Analysis Result Matrix'!K19-1)/((MAX('Dev Likert Scale Possibilities'!$E$2:$E$8)-1)))*(('Analysis Uncertainty Matrix'!J18-1)/(MAX('Dev Likert Scale Possibilities'!$B$2:$B$7)-1)),0)</f>
        <v>0</v>
      </c>
      <c r="L19" s="75">
        <f>IF(AND(NOT('Analysis Result Matrix'!L19=0),NOT('Analysis Uncertainty Matrix'!K18=0)),(('Analysis Result Matrix'!L19-1)/((MAX('Dev Likert Scale Possibilities'!$E$2:$E$8)-1)))*(('Analysis Uncertainty Matrix'!K18-1)/(MAX('Dev Likert Scale Possibilities'!$B$2:$B$7)-1)),0)</f>
        <v>0</v>
      </c>
      <c r="M19" s="75">
        <f>IF(AND(NOT('Analysis Result Matrix'!M19=0),NOT('Analysis Uncertainty Matrix'!L18=0)),(('Analysis Result Matrix'!M19-1)/((MAX('Dev Likert Scale Possibilities'!$E$2:$E$8)-1)))*(('Analysis Uncertainty Matrix'!L18-1)/(MAX('Dev Likert Scale Possibilities'!$B$2:$B$7)-1)),0)</f>
        <v>0</v>
      </c>
      <c r="N19" s="75">
        <f>IF(AND(NOT('Analysis Result Matrix'!N19=0),NOT('Analysis Uncertainty Matrix'!M18=0)),(('Analysis Result Matrix'!N19-1)/((MAX('Dev Likert Scale Possibilities'!$E$2:$E$8)-1)))*(('Analysis Uncertainty Matrix'!M18-1)/(MAX('Dev Likert Scale Possibilities'!$B$2:$B$7)-1)),0)</f>
        <v>0</v>
      </c>
      <c r="O19" s="75">
        <f>IF(AND(NOT('Analysis Result Matrix'!O19=0),NOT('Analysis Uncertainty Matrix'!N18=0)),(('Analysis Result Matrix'!O19-1)/((MAX('Dev Likert Scale Possibilities'!$E$2:$E$8)-1)))*(('Analysis Uncertainty Matrix'!N18-1)/(MAX('Dev Likert Scale Possibilities'!$B$2:$B$7)-1)),0)</f>
        <v>0</v>
      </c>
      <c r="P19" s="75">
        <f>IF(AND(NOT('Analysis Result Matrix'!P19=0),NOT('Analysis Uncertainty Matrix'!O18=0)),(('Analysis Result Matrix'!P19-1)/((MAX('Dev Likert Scale Possibilities'!$E$2:$E$8)-1)))*(('Analysis Uncertainty Matrix'!O18-1)/(MAX('Dev Likert Scale Possibilities'!$B$2:$B$7)-1)),0)</f>
        <v>0</v>
      </c>
      <c r="Q19" s="75">
        <f>IF(AND(NOT('Analysis Result Matrix'!Q19=0),NOT('Analysis Uncertainty Matrix'!P18=0)),(('Analysis Result Matrix'!Q19-1)/((MAX('Dev Likert Scale Possibilities'!$E$2:$E$8)-1)))*(('Analysis Uncertainty Matrix'!P18-1)/(MAX('Dev Likert Scale Possibilities'!$B$2:$B$7)-1)),0)</f>
        <v>0</v>
      </c>
      <c r="R19" s="75">
        <f>IF(AND(NOT('Analysis Result Matrix'!R19=0),NOT('Analysis Uncertainty Matrix'!Q18=0)),(('Analysis Result Matrix'!R19-1)/((MAX('Dev Likert Scale Possibilities'!$E$2:$E$8)-1)))*(('Analysis Uncertainty Matrix'!Q18-1)/(MAX('Dev Likert Scale Possibilities'!$B$2:$B$7)-1)),0)</f>
        <v>0</v>
      </c>
      <c r="S19" s="75">
        <f>IF(AND(NOT('Analysis Result Matrix'!S19=0),NOT('Analysis Uncertainty Matrix'!R18=0)),(('Analysis Result Matrix'!S19-1)/((MAX('Dev Likert Scale Possibilities'!$E$2:$E$8)-1)))*(('Analysis Uncertainty Matrix'!R18-1)/(MAX('Dev Likert Scale Possibilities'!$B$2:$B$7)-1)),0)</f>
        <v>0</v>
      </c>
      <c r="T19" s="75">
        <f>IF(AND(NOT('Analysis Result Matrix'!T19=0),NOT('Analysis Uncertainty Matrix'!S18=0)),(('Analysis Result Matrix'!T19-1)/((MAX('Dev Likert Scale Possibilities'!$E$2:$E$8)-1)))*(('Analysis Uncertainty Matrix'!S18-1)/(MAX('Dev Likert Scale Possibilities'!$B$2:$B$7)-1)),0)</f>
        <v>0</v>
      </c>
      <c r="U19" s="75">
        <f>IF(AND(NOT('Analysis Result Matrix'!U19=0),NOT('Analysis Uncertainty Matrix'!T18=0)),(('Analysis Result Matrix'!U19-1)/((MAX('Dev Likert Scale Possibilities'!$E$2:$E$8)-1)))*(('Analysis Uncertainty Matrix'!T18-1)/(MAX('Dev Likert Scale Possibilities'!$B$2:$B$7)-1)),0)</f>
        <v>0</v>
      </c>
      <c r="V19" s="75">
        <f>IF(AND(NOT('Analysis Result Matrix'!V19=0),NOT('Analysis Uncertainty Matrix'!U18=0)),(('Analysis Result Matrix'!V19-1)/((MAX('Dev Likert Scale Possibilities'!$E$2:$E$8)-1)))*(('Analysis Uncertainty Matrix'!U18-1)/(MAX('Dev Likert Scale Possibilities'!$B$2:$B$7)-1)),0)</f>
        <v>0</v>
      </c>
      <c r="W19" s="75">
        <f>IF(AND(NOT('Analysis Result Matrix'!W19=0),NOT('Analysis Uncertainty Matrix'!V18=0)),(('Analysis Result Matrix'!W19-1)/((MAX('Dev Likert Scale Possibilities'!$E$2:$E$8)-1)))*(('Analysis Uncertainty Matrix'!V18-1)/(MAX('Dev Likert Scale Possibilities'!$B$2:$B$7)-1)),0)</f>
        <v>0</v>
      </c>
      <c r="X19" s="75">
        <f>IF(AND(NOT('Analysis Result Matrix'!X19=0),NOT('Analysis Uncertainty Matrix'!W18=0)),(('Analysis Result Matrix'!X19-1)/((MAX('Dev Likert Scale Possibilities'!$E$2:$E$8)-1)))*(('Analysis Uncertainty Matrix'!W18-1)/(MAX('Dev Likert Scale Possibilities'!$B$2:$B$7)-1)),0)</f>
        <v>0</v>
      </c>
      <c r="Y19" s="75">
        <f>IF(AND(NOT('Analysis Result Matrix'!Y19=0),NOT('Analysis Uncertainty Matrix'!X18=0)),(('Analysis Result Matrix'!Y19-1)/((MAX('Dev Likert Scale Possibilities'!$E$2:$E$8)-1)))*(('Analysis Uncertainty Matrix'!X18-1)/(MAX('Dev Likert Scale Possibilities'!$B$2:$B$7)-1)),0)</f>
        <v>0</v>
      </c>
      <c r="Z19" s="75">
        <f>IF(AND(NOT('Analysis Result Matrix'!Z19=0),NOT('Analysis Uncertainty Matrix'!Y18=0)),(('Analysis Result Matrix'!Z19-1)/((MAX('Dev Likert Scale Possibilities'!$E$2:$E$8)-1)))*(('Analysis Uncertainty Matrix'!Y18-1)/(MAX('Dev Likert Scale Possibilities'!$B$2:$B$7)-1)),0)</f>
        <v>0</v>
      </c>
      <c r="AA19" s="75">
        <f>IF(AND(NOT('Analysis Result Matrix'!AA19=0),NOT('Analysis Uncertainty Matrix'!Z18=0)),(('Analysis Result Matrix'!AA19-1)/((MAX('Dev Likert Scale Possibilities'!$E$2:$E$8)-1)))*(('Analysis Uncertainty Matrix'!Z18-1)/(MAX('Dev Likert Scale Possibilities'!$B$2:$B$7)-1)),0)</f>
        <v>0</v>
      </c>
      <c r="AB19" s="75">
        <f>IF(AND(NOT('Analysis Result Matrix'!AB19=0),NOT('Analysis Uncertainty Matrix'!AA18=0)),(('Analysis Result Matrix'!AB19-1)/((MAX('Dev Likert Scale Possibilities'!$E$2:$E$8)-1)))*(('Analysis Uncertainty Matrix'!AA18-1)/(MAX('Dev Likert Scale Possibilities'!$B$2:$B$7)-1)),0)</f>
        <v>0</v>
      </c>
      <c r="AC19" s="75">
        <f>IF(AND(NOT('Analysis Result Matrix'!AC19=0),NOT('Analysis Uncertainty Matrix'!AB18=0)),(('Analysis Result Matrix'!AC19-1)/((MAX('Dev Likert Scale Possibilities'!$E$2:$E$8)-1)))*(('Analysis Uncertainty Matrix'!AB18-1)/(MAX('Dev Likert Scale Possibilities'!$B$2:$B$7)-1)),0)</f>
        <v>0</v>
      </c>
      <c r="AD19" s="75">
        <f>IF(AND(NOT('Analysis Result Matrix'!AD19=0),NOT('Analysis Uncertainty Matrix'!AC18=0)),(('Analysis Result Matrix'!AD19-1)/((MAX('Dev Likert Scale Possibilities'!$E$2:$E$8)-1)))*(('Analysis Uncertainty Matrix'!AC18-1)/(MAX('Dev Likert Scale Possibilities'!$B$2:$B$7)-1)),0)</f>
        <v>0</v>
      </c>
      <c r="AE19" s="75">
        <f>IF(AND(NOT('Analysis Result Matrix'!AE19=0),NOT('Analysis Uncertainty Matrix'!AD18=0)),(('Analysis Result Matrix'!AE19-1)/((MAX('Dev Likert Scale Possibilities'!$E$2:$E$8)-1)))*(('Analysis Uncertainty Matrix'!AD18-1)/(MAX('Dev Likert Scale Possibilities'!$B$2:$B$7)-1)),0)</f>
        <v>0</v>
      </c>
      <c r="AF19" s="75">
        <f>IF(AND(NOT('Analysis Result Matrix'!AF19=0),NOT('Analysis Uncertainty Matrix'!AE18=0)),(('Analysis Result Matrix'!AF19-1)/((MAX('Dev Likert Scale Possibilities'!$E$2:$E$8)-1)))*(('Analysis Uncertainty Matrix'!AE18-1)/(MAX('Dev Likert Scale Possibilities'!$B$2:$B$7)-1)),0)</f>
        <v>0</v>
      </c>
      <c r="AG19" s="75">
        <f>IF(AND(NOT('Analysis Result Matrix'!AG19=0),NOT('Analysis Uncertainty Matrix'!AF18=0)),(('Analysis Result Matrix'!AG19-1)/((MAX('Dev Likert Scale Possibilities'!$E$2:$E$8)-1)))*(('Analysis Uncertainty Matrix'!AF18-1)/(MAX('Dev Likert Scale Possibilities'!$B$2:$B$7)-1)),0)</f>
        <v>0</v>
      </c>
      <c r="AH19" s="75">
        <f>IF(AND(NOT('Analysis Result Matrix'!AH19=0),NOT('Analysis Uncertainty Matrix'!AG18=0)),(('Analysis Result Matrix'!AH19-1)/((MAX('Dev Likert Scale Possibilities'!$E$2:$E$8)-1)))*(('Analysis Uncertainty Matrix'!AG18-1)/(MAX('Dev Likert Scale Possibilities'!$B$2:$B$7)-1)),0)</f>
        <v>0</v>
      </c>
      <c r="AI19" s="75">
        <f>IF(AND(NOT('Analysis Result Matrix'!AI19=0),NOT('Analysis Uncertainty Matrix'!AH18=0)),(('Analysis Result Matrix'!AI19-1)/((MAX('Dev Likert Scale Possibilities'!$E$2:$E$8)-1)))*(('Analysis Uncertainty Matrix'!AH18-1)/(MAX('Dev Likert Scale Possibilities'!$B$2:$B$7)-1)),0)</f>
        <v>0</v>
      </c>
      <c r="AJ19" s="75">
        <f>IF(AND(NOT('Analysis Result Matrix'!AJ19=0),NOT('Analysis Uncertainty Matrix'!AI18=0)),(('Analysis Result Matrix'!AJ19-1)/((MAX('Dev Likert Scale Possibilities'!$E$2:$E$8)-1)))*(('Analysis Uncertainty Matrix'!AI18-1)/(MAX('Dev Likert Scale Possibilities'!$B$2:$B$7)-1)),0)</f>
        <v>0</v>
      </c>
      <c r="AK19" s="75">
        <f>IF(AND(NOT('Analysis Result Matrix'!AK19=0),NOT('Analysis Uncertainty Matrix'!AJ18=0)),(('Analysis Result Matrix'!AK19-1)/((MAX('Dev Likert Scale Possibilities'!$E$2:$E$8)-1)))*(('Analysis Uncertainty Matrix'!AJ18-1)/(MAX('Dev Likert Scale Possibilities'!$B$2:$B$7)-1)),0)</f>
        <v>0</v>
      </c>
      <c r="AL19" s="75">
        <f>IF(AND(NOT('Analysis Result Matrix'!AL19=0),NOT('Analysis Uncertainty Matrix'!AK18=0)),(('Analysis Result Matrix'!AL19-1)/((MAX('Dev Likert Scale Possibilities'!$E$2:$E$8)-1)))*(('Analysis Uncertainty Matrix'!AK18-1)/(MAX('Dev Likert Scale Possibilities'!$B$2:$B$7)-1)),0)</f>
        <v>0</v>
      </c>
      <c r="AM19" s="75">
        <f>IF(AND(NOT('Analysis Result Matrix'!AM19=0),NOT('Analysis Uncertainty Matrix'!AL18=0)),(('Analysis Result Matrix'!AM19-1)/((MAX('Dev Likert Scale Possibilities'!$E$2:$E$8)-1)))*(('Analysis Uncertainty Matrix'!AL18-1)/(MAX('Dev Likert Scale Possibilities'!$B$2:$B$7)-1)),0)</f>
        <v>0</v>
      </c>
      <c r="AN19" s="75">
        <f>IF(AND(NOT('Analysis Result Matrix'!AN19=0),NOT('Analysis Uncertainty Matrix'!AM18=0)),(('Analysis Result Matrix'!AN19-1)/((MAX('Dev Likert Scale Possibilities'!$E$2:$E$8)-1)))*(('Analysis Uncertainty Matrix'!AM18-1)/(MAX('Dev Likert Scale Possibilities'!$B$2:$B$7)-1)),0)</f>
        <v>0</v>
      </c>
      <c r="AO19" s="75">
        <f>IF(AND(NOT('Analysis Result Matrix'!AO19=0),NOT('Analysis Uncertainty Matrix'!AN18=0)),(('Analysis Result Matrix'!AO19-1)/((MAX('Dev Likert Scale Possibilities'!$E$2:$E$8)-1)))*(('Analysis Uncertainty Matrix'!AN18-1)/(MAX('Dev Likert Scale Possibilities'!$B$2:$B$7)-1)),0)</f>
        <v>0</v>
      </c>
      <c r="AP19" s="75">
        <f>IF(AND(NOT('Analysis Result Matrix'!AP19=0),NOT('Analysis Uncertainty Matrix'!AO18=0)),(('Analysis Result Matrix'!AP19-1)/((MAX('Dev Likert Scale Possibilities'!$E$2:$E$8)-1)))*(('Analysis Uncertainty Matrix'!AO18-1)/(MAX('Dev Likert Scale Possibilities'!$B$2:$B$7)-1)),0)</f>
        <v>0</v>
      </c>
      <c r="AQ19" s="75">
        <f>IF(AND(NOT('Analysis Result Matrix'!AQ19=0),NOT('Analysis Uncertainty Matrix'!AP18=0)),(('Analysis Result Matrix'!AQ19-1)/((MAX('Dev Likert Scale Possibilities'!$E$2:$E$8)-1)))*(('Analysis Uncertainty Matrix'!AP18-1)/(MAX('Dev Likert Scale Possibilities'!$B$2:$B$7)-1)),0)</f>
        <v>0</v>
      </c>
    </row>
    <row r="20" spans="1:43" ht="15.6" thickTop="1" thickBot="1" x14ac:dyDescent="0.35">
      <c r="A20" s="23" t="str">
        <f>'User Interface'!A19</f>
        <v>Question_18</v>
      </c>
      <c r="B20" s="23" t="str">
        <f>'User Interface'!B19</f>
        <v>Question 18</v>
      </c>
      <c r="C20" s="23">
        <f>'User Interface'!C19</f>
        <v>0</v>
      </c>
      <c r="D20" s="75">
        <f>IF(AND(NOT('Analysis Result Matrix'!D20=0),NOT('Analysis Uncertainty Matrix'!C19=0)),(('Analysis Result Matrix'!D20-1)/((MAX('Dev Likert Scale Possibilities'!$E$2:$E$8)-1)))*(('Analysis Uncertainty Matrix'!C19-1)/(MAX('Dev Likert Scale Possibilities'!$B$2:$B$7)-1)),0)</f>
        <v>0</v>
      </c>
      <c r="E20" s="75">
        <f>IF(AND(NOT('Analysis Result Matrix'!E20=0),NOT('Analysis Uncertainty Matrix'!D19=0)),(('Analysis Result Matrix'!E20-1)/((MAX('Dev Likert Scale Possibilities'!$E$2:$E$8)-1)))*(('Analysis Uncertainty Matrix'!D19-1)/(MAX('Dev Likert Scale Possibilities'!$B$2:$B$7)-1)),0)</f>
        <v>0</v>
      </c>
      <c r="F20" s="75">
        <f>IF(AND(NOT('Analysis Result Matrix'!F20=0),NOT('Analysis Uncertainty Matrix'!E19=0)),(('Analysis Result Matrix'!F20-1)/((MAX('Dev Likert Scale Possibilities'!$E$2:$E$8)-1)))*(('Analysis Uncertainty Matrix'!E19-1)/(MAX('Dev Likert Scale Possibilities'!$B$2:$B$7)-1)),0)</f>
        <v>0</v>
      </c>
      <c r="G20" s="75">
        <f>IF(AND(NOT('Analysis Result Matrix'!G20=0),NOT('Analysis Uncertainty Matrix'!F19=0)),(('Analysis Result Matrix'!G20-1)/((MAX('Dev Likert Scale Possibilities'!$E$2:$E$8)-1)))*(('Analysis Uncertainty Matrix'!F19-1)/(MAX('Dev Likert Scale Possibilities'!$B$2:$B$7)-1)),0)</f>
        <v>0</v>
      </c>
      <c r="H20" s="75">
        <f>IF(AND(NOT('Analysis Result Matrix'!H20=0),NOT('Analysis Uncertainty Matrix'!G19=0)),(('Analysis Result Matrix'!H20-1)/((MAX('Dev Likert Scale Possibilities'!$E$2:$E$8)-1)))*(('Analysis Uncertainty Matrix'!G19-1)/(MAX('Dev Likert Scale Possibilities'!$B$2:$B$7)-1)),0)</f>
        <v>0</v>
      </c>
      <c r="I20" s="75">
        <f>IF(AND(NOT('Analysis Result Matrix'!I20=0),NOT('Analysis Uncertainty Matrix'!H19=0)),(('Analysis Result Matrix'!I20-1)/((MAX('Dev Likert Scale Possibilities'!$E$2:$E$8)-1)))*(('Analysis Uncertainty Matrix'!H19-1)/(MAX('Dev Likert Scale Possibilities'!$B$2:$B$7)-1)),0)</f>
        <v>0</v>
      </c>
      <c r="J20" s="75">
        <f>IF(AND(NOT('Analysis Result Matrix'!J20=0),NOT('Analysis Uncertainty Matrix'!I19=0)),(('Analysis Result Matrix'!J20-1)/((MAX('Dev Likert Scale Possibilities'!$E$2:$E$8)-1)))*(('Analysis Uncertainty Matrix'!I19-1)/(MAX('Dev Likert Scale Possibilities'!$B$2:$B$7)-1)),0)</f>
        <v>0</v>
      </c>
      <c r="K20" s="75">
        <f>IF(AND(NOT('Analysis Result Matrix'!K20=0),NOT('Analysis Uncertainty Matrix'!J19=0)),(('Analysis Result Matrix'!K20-1)/((MAX('Dev Likert Scale Possibilities'!$E$2:$E$8)-1)))*(('Analysis Uncertainty Matrix'!J19-1)/(MAX('Dev Likert Scale Possibilities'!$B$2:$B$7)-1)),0)</f>
        <v>0</v>
      </c>
      <c r="L20" s="75">
        <f>IF(AND(NOT('Analysis Result Matrix'!L20=0),NOT('Analysis Uncertainty Matrix'!K19=0)),(('Analysis Result Matrix'!L20-1)/((MAX('Dev Likert Scale Possibilities'!$E$2:$E$8)-1)))*(('Analysis Uncertainty Matrix'!K19-1)/(MAX('Dev Likert Scale Possibilities'!$B$2:$B$7)-1)),0)</f>
        <v>0</v>
      </c>
      <c r="M20" s="75">
        <f>IF(AND(NOT('Analysis Result Matrix'!M20=0),NOT('Analysis Uncertainty Matrix'!L19=0)),(('Analysis Result Matrix'!M20-1)/((MAX('Dev Likert Scale Possibilities'!$E$2:$E$8)-1)))*(('Analysis Uncertainty Matrix'!L19-1)/(MAX('Dev Likert Scale Possibilities'!$B$2:$B$7)-1)),0)</f>
        <v>0</v>
      </c>
      <c r="N20" s="75">
        <f>IF(AND(NOT('Analysis Result Matrix'!N20=0),NOT('Analysis Uncertainty Matrix'!M19=0)),(('Analysis Result Matrix'!N20-1)/((MAX('Dev Likert Scale Possibilities'!$E$2:$E$8)-1)))*(('Analysis Uncertainty Matrix'!M19-1)/(MAX('Dev Likert Scale Possibilities'!$B$2:$B$7)-1)),0)</f>
        <v>0</v>
      </c>
      <c r="O20" s="75">
        <f>IF(AND(NOT('Analysis Result Matrix'!O20=0),NOT('Analysis Uncertainty Matrix'!N19=0)),(('Analysis Result Matrix'!O20-1)/((MAX('Dev Likert Scale Possibilities'!$E$2:$E$8)-1)))*(('Analysis Uncertainty Matrix'!N19-1)/(MAX('Dev Likert Scale Possibilities'!$B$2:$B$7)-1)),0)</f>
        <v>0</v>
      </c>
      <c r="P20" s="75">
        <f>IF(AND(NOT('Analysis Result Matrix'!P20=0),NOT('Analysis Uncertainty Matrix'!O19=0)),(('Analysis Result Matrix'!P20-1)/((MAX('Dev Likert Scale Possibilities'!$E$2:$E$8)-1)))*(('Analysis Uncertainty Matrix'!O19-1)/(MAX('Dev Likert Scale Possibilities'!$B$2:$B$7)-1)),0)</f>
        <v>0</v>
      </c>
      <c r="Q20" s="75">
        <f>IF(AND(NOT('Analysis Result Matrix'!Q20=0),NOT('Analysis Uncertainty Matrix'!P19=0)),(('Analysis Result Matrix'!Q20-1)/((MAX('Dev Likert Scale Possibilities'!$E$2:$E$8)-1)))*(('Analysis Uncertainty Matrix'!P19-1)/(MAX('Dev Likert Scale Possibilities'!$B$2:$B$7)-1)),0)</f>
        <v>0</v>
      </c>
      <c r="R20" s="75">
        <f>IF(AND(NOT('Analysis Result Matrix'!R20=0),NOT('Analysis Uncertainty Matrix'!Q19=0)),(('Analysis Result Matrix'!R20-1)/((MAX('Dev Likert Scale Possibilities'!$E$2:$E$8)-1)))*(('Analysis Uncertainty Matrix'!Q19-1)/(MAX('Dev Likert Scale Possibilities'!$B$2:$B$7)-1)),0)</f>
        <v>0</v>
      </c>
      <c r="S20" s="75">
        <f>IF(AND(NOT('Analysis Result Matrix'!S20=0),NOT('Analysis Uncertainty Matrix'!R19=0)),(('Analysis Result Matrix'!S20-1)/((MAX('Dev Likert Scale Possibilities'!$E$2:$E$8)-1)))*(('Analysis Uncertainty Matrix'!R19-1)/(MAX('Dev Likert Scale Possibilities'!$B$2:$B$7)-1)),0)</f>
        <v>0</v>
      </c>
      <c r="T20" s="75">
        <f>IF(AND(NOT('Analysis Result Matrix'!T20=0),NOT('Analysis Uncertainty Matrix'!S19=0)),(('Analysis Result Matrix'!T20-1)/((MAX('Dev Likert Scale Possibilities'!$E$2:$E$8)-1)))*(('Analysis Uncertainty Matrix'!S19-1)/(MAX('Dev Likert Scale Possibilities'!$B$2:$B$7)-1)),0)</f>
        <v>0</v>
      </c>
      <c r="U20" s="75">
        <f>IF(AND(NOT('Analysis Result Matrix'!U20=0),NOT('Analysis Uncertainty Matrix'!T19=0)),(('Analysis Result Matrix'!U20-1)/((MAX('Dev Likert Scale Possibilities'!$E$2:$E$8)-1)))*(('Analysis Uncertainty Matrix'!T19-1)/(MAX('Dev Likert Scale Possibilities'!$B$2:$B$7)-1)),0)</f>
        <v>0</v>
      </c>
      <c r="V20" s="75">
        <f>IF(AND(NOT('Analysis Result Matrix'!V20=0),NOT('Analysis Uncertainty Matrix'!U19=0)),(('Analysis Result Matrix'!V20-1)/((MAX('Dev Likert Scale Possibilities'!$E$2:$E$8)-1)))*(('Analysis Uncertainty Matrix'!U19-1)/(MAX('Dev Likert Scale Possibilities'!$B$2:$B$7)-1)),0)</f>
        <v>0</v>
      </c>
      <c r="W20" s="75">
        <f>IF(AND(NOT('Analysis Result Matrix'!W20=0),NOT('Analysis Uncertainty Matrix'!V19=0)),(('Analysis Result Matrix'!W20-1)/((MAX('Dev Likert Scale Possibilities'!$E$2:$E$8)-1)))*(('Analysis Uncertainty Matrix'!V19-1)/(MAX('Dev Likert Scale Possibilities'!$B$2:$B$7)-1)),0)</f>
        <v>0</v>
      </c>
      <c r="X20" s="75">
        <f>IF(AND(NOT('Analysis Result Matrix'!X20=0),NOT('Analysis Uncertainty Matrix'!W19=0)),(('Analysis Result Matrix'!X20-1)/((MAX('Dev Likert Scale Possibilities'!$E$2:$E$8)-1)))*(('Analysis Uncertainty Matrix'!W19-1)/(MAX('Dev Likert Scale Possibilities'!$B$2:$B$7)-1)),0)</f>
        <v>0</v>
      </c>
      <c r="Y20" s="75">
        <f>IF(AND(NOT('Analysis Result Matrix'!Y20=0),NOT('Analysis Uncertainty Matrix'!X19=0)),(('Analysis Result Matrix'!Y20-1)/((MAX('Dev Likert Scale Possibilities'!$E$2:$E$8)-1)))*(('Analysis Uncertainty Matrix'!X19-1)/(MAX('Dev Likert Scale Possibilities'!$B$2:$B$7)-1)),0)</f>
        <v>0</v>
      </c>
      <c r="Z20" s="75">
        <f>IF(AND(NOT('Analysis Result Matrix'!Z20=0),NOT('Analysis Uncertainty Matrix'!Y19=0)),(('Analysis Result Matrix'!Z20-1)/((MAX('Dev Likert Scale Possibilities'!$E$2:$E$8)-1)))*(('Analysis Uncertainty Matrix'!Y19-1)/(MAX('Dev Likert Scale Possibilities'!$B$2:$B$7)-1)),0)</f>
        <v>0</v>
      </c>
      <c r="AA20" s="75">
        <f>IF(AND(NOT('Analysis Result Matrix'!AA20=0),NOT('Analysis Uncertainty Matrix'!Z19=0)),(('Analysis Result Matrix'!AA20-1)/((MAX('Dev Likert Scale Possibilities'!$E$2:$E$8)-1)))*(('Analysis Uncertainty Matrix'!Z19-1)/(MAX('Dev Likert Scale Possibilities'!$B$2:$B$7)-1)),0)</f>
        <v>0</v>
      </c>
      <c r="AB20" s="75">
        <f>IF(AND(NOT('Analysis Result Matrix'!AB20=0),NOT('Analysis Uncertainty Matrix'!AA19=0)),(('Analysis Result Matrix'!AB20-1)/((MAX('Dev Likert Scale Possibilities'!$E$2:$E$8)-1)))*(('Analysis Uncertainty Matrix'!AA19-1)/(MAX('Dev Likert Scale Possibilities'!$B$2:$B$7)-1)),0)</f>
        <v>0</v>
      </c>
      <c r="AC20" s="75">
        <f>IF(AND(NOT('Analysis Result Matrix'!AC20=0),NOT('Analysis Uncertainty Matrix'!AB19=0)),(('Analysis Result Matrix'!AC20-1)/((MAX('Dev Likert Scale Possibilities'!$E$2:$E$8)-1)))*(('Analysis Uncertainty Matrix'!AB19-1)/(MAX('Dev Likert Scale Possibilities'!$B$2:$B$7)-1)),0)</f>
        <v>0</v>
      </c>
      <c r="AD20" s="75">
        <f>IF(AND(NOT('Analysis Result Matrix'!AD20=0),NOT('Analysis Uncertainty Matrix'!AC19=0)),(('Analysis Result Matrix'!AD20-1)/((MAX('Dev Likert Scale Possibilities'!$E$2:$E$8)-1)))*(('Analysis Uncertainty Matrix'!AC19-1)/(MAX('Dev Likert Scale Possibilities'!$B$2:$B$7)-1)),0)</f>
        <v>0</v>
      </c>
      <c r="AE20" s="75">
        <f>IF(AND(NOT('Analysis Result Matrix'!AE20=0),NOT('Analysis Uncertainty Matrix'!AD19=0)),(('Analysis Result Matrix'!AE20-1)/((MAX('Dev Likert Scale Possibilities'!$E$2:$E$8)-1)))*(('Analysis Uncertainty Matrix'!AD19-1)/(MAX('Dev Likert Scale Possibilities'!$B$2:$B$7)-1)),0)</f>
        <v>0</v>
      </c>
      <c r="AF20" s="75">
        <f>IF(AND(NOT('Analysis Result Matrix'!AF20=0),NOT('Analysis Uncertainty Matrix'!AE19=0)),(('Analysis Result Matrix'!AF20-1)/((MAX('Dev Likert Scale Possibilities'!$E$2:$E$8)-1)))*(('Analysis Uncertainty Matrix'!AE19-1)/(MAX('Dev Likert Scale Possibilities'!$B$2:$B$7)-1)),0)</f>
        <v>0</v>
      </c>
      <c r="AG20" s="75">
        <f>IF(AND(NOT('Analysis Result Matrix'!AG20=0),NOT('Analysis Uncertainty Matrix'!AF19=0)),(('Analysis Result Matrix'!AG20-1)/((MAX('Dev Likert Scale Possibilities'!$E$2:$E$8)-1)))*(('Analysis Uncertainty Matrix'!AF19-1)/(MAX('Dev Likert Scale Possibilities'!$B$2:$B$7)-1)),0)</f>
        <v>0</v>
      </c>
      <c r="AH20" s="75">
        <f>IF(AND(NOT('Analysis Result Matrix'!AH20=0),NOT('Analysis Uncertainty Matrix'!AG19=0)),(('Analysis Result Matrix'!AH20-1)/((MAX('Dev Likert Scale Possibilities'!$E$2:$E$8)-1)))*(('Analysis Uncertainty Matrix'!AG19-1)/(MAX('Dev Likert Scale Possibilities'!$B$2:$B$7)-1)),0)</f>
        <v>0</v>
      </c>
      <c r="AI20" s="75">
        <f>IF(AND(NOT('Analysis Result Matrix'!AI20=0),NOT('Analysis Uncertainty Matrix'!AH19=0)),(('Analysis Result Matrix'!AI20-1)/((MAX('Dev Likert Scale Possibilities'!$E$2:$E$8)-1)))*(('Analysis Uncertainty Matrix'!AH19-1)/(MAX('Dev Likert Scale Possibilities'!$B$2:$B$7)-1)),0)</f>
        <v>0</v>
      </c>
      <c r="AJ20" s="75">
        <f>IF(AND(NOT('Analysis Result Matrix'!AJ20=0),NOT('Analysis Uncertainty Matrix'!AI19=0)),(('Analysis Result Matrix'!AJ20-1)/((MAX('Dev Likert Scale Possibilities'!$E$2:$E$8)-1)))*(('Analysis Uncertainty Matrix'!AI19-1)/(MAX('Dev Likert Scale Possibilities'!$B$2:$B$7)-1)),0)</f>
        <v>0</v>
      </c>
      <c r="AK20" s="75">
        <f>IF(AND(NOT('Analysis Result Matrix'!AK20=0),NOT('Analysis Uncertainty Matrix'!AJ19=0)),(('Analysis Result Matrix'!AK20-1)/((MAX('Dev Likert Scale Possibilities'!$E$2:$E$8)-1)))*(('Analysis Uncertainty Matrix'!AJ19-1)/(MAX('Dev Likert Scale Possibilities'!$B$2:$B$7)-1)),0)</f>
        <v>0</v>
      </c>
      <c r="AL20" s="75">
        <f>IF(AND(NOT('Analysis Result Matrix'!AL20=0),NOT('Analysis Uncertainty Matrix'!AK19=0)),(('Analysis Result Matrix'!AL20-1)/((MAX('Dev Likert Scale Possibilities'!$E$2:$E$8)-1)))*(('Analysis Uncertainty Matrix'!AK19-1)/(MAX('Dev Likert Scale Possibilities'!$B$2:$B$7)-1)),0)</f>
        <v>0</v>
      </c>
      <c r="AM20" s="75">
        <f>IF(AND(NOT('Analysis Result Matrix'!AM20=0),NOT('Analysis Uncertainty Matrix'!AL19=0)),(('Analysis Result Matrix'!AM20-1)/((MAX('Dev Likert Scale Possibilities'!$E$2:$E$8)-1)))*(('Analysis Uncertainty Matrix'!AL19-1)/(MAX('Dev Likert Scale Possibilities'!$B$2:$B$7)-1)),0)</f>
        <v>0</v>
      </c>
      <c r="AN20" s="75">
        <f>IF(AND(NOT('Analysis Result Matrix'!AN20=0),NOT('Analysis Uncertainty Matrix'!AM19=0)),(('Analysis Result Matrix'!AN20-1)/((MAX('Dev Likert Scale Possibilities'!$E$2:$E$8)-1)))*(('Analysis Uncertainty Matrix'!AM19-1)/(MAX('Dev Likert Scale Possibilities'!$B$2:$B$7)-1)),0)</f>
        <v>0</v>
      </c>
      <c r="AO20" s="75">
        <f>IF(AND(NOT('Analysis Result Matrix'!AO20=0),NOT('Analysis Uncertainty Matrix'!AN19=0)),(('Analysis Result Matrix'!AO20-1)/((MAX('Dev Likert Scale Possibilities'!$E$2:$E$8)-1)))*(('Analysis Uncertainty Matrix'!AN19-1)/(MAX('Dev Likert Scale Possibilities'!$B$2:$B$7)-1)),0)</f>
        <v>0</v>
      </c>
      <c r="AP20" s="75">
        <f>IF(AND(NOT('Analysis Result Matrix'!AP20=0),NOT('Analysis Uncertainty Matrix'!AO19=0)),(('Analysis Result Matrix'!AP20-1)/((MAX('Dev Likert Scale Possibilities'!$E$2:$E$8)-1)))*(('Analysis Uncertainty Matrix'!AO19-1)/(MAX('Dev Likert Scale Possibilities'!$B$2:$B$7)-1)),0)</f>
        <v>0</v>
      </c>
      <c r="AQ20" s="75">
        <f>IF(AND(NOT('Analysis Result Matrix'!AQ20=0),NOT('Analysis Uncertainty Matrix'!AP19=0)),(('Analysis Result Matrix'!AQ20-1)/((MAX('Dev Likert Scale Possibilities'!$E$2:$E$8)-1)))*(('Analysis Uncertainty Matrix'!AP19-1)/(MAX('Dev Likert Scale Possibilities'!$B$2:$B$7)-1)),0)</f>
        <v>0</v>
      </c>
    </row>
    <row r="21" spans="1:43" ht="15.6" thickTop="1" thickBot="1" x14ac:dyDescent="0.35">
      <c r="A21" s="23" t="str">
        <f>'User Interface'!A20</f>
        <v>Question_19</v>
      </c>
      <c r="B21" s="23" t="str">
        <f>'User Interface'!B20</f>
        <v>Question 19</v>
      </c>
      <c r="C21" s="23">
        <f>'User Interface'!C20</f>
        <v>0</v>
      </c>
      <c r="D21" s="75">
        <f>IF(AND(NOT('Analysis Result Matrix'!D21=0),NOT('Analysis Uncertainty Matrix'!C20=0)),(('Analysis Result Matrix'!D21-1)/((MAX('Dev Likert Scale Possibilities'!$E$2:$E$8)-1)))*(('Analysis Uncertainty Matrix'!C20-1)/(MAX('Dev Likert Scale Possibilities'!$B$2:$B$7)-1)),0)</f>
        <v>0</v>
      </c>
      <c r="E21" s="75">
        <f>IF(AND(NOT('Analysis Result Matrix'!E21=0),NOT('Analysis Uncertainty Matrix'!D20=0)),(('Analysis Result Matrix'!E21-1)/((MAX('Dev Likert Scale Possibilities'!$E$2:$E$8)-1)))*(('Analysis Uncertainty Matrix'!D20-1)/(MAX('Dev Likert Scale Possibilities'!$B$2:$B$7)-1)),0)</f>
        <v>0</v>
      </c>
      <c r="F21" s="75">
        <f>IF(AND(NOT('Analysis Result Matrix'!F21=0),NOT('Analysis Uncertainty Matrix'!E20=0)),(('Analysis Result Matrix'!F21-1)/((MAX('Dev Likert Scale Possibilities'!$E$2:$E$8)-1)))*(('Analysis Uncertainty Matrix'!E20-1)/(MAX('Dev Likert Scale Possibilities'!$B$2:$B$7)-1)),0)</f>
        <v>0</v>
      </c>
      <c r="G21" s="75">
        <f>IF(AND(NOT('Analysis Result Matrix'!G21=0),NOT('Analysis Uncertainty Matrix'!F20=0)),(('Analysis Result Matrix'!G21-1)/((MAX('Dev Likert Scale Possibilities'!$E$2:$E$8)-1)))*(('Analysis Uncertainty Matrix'!F20-1)/(MAX('Dev Likert Scale Possibilities'!$B$2:$B$7)-1)),0)</f>
        <v>0</v>
      </c>
      <c r="H21" s="75">
        <f>IF(AND(NOT('Analysis Result Matrix'!H21=0),NOT('Analysis Uncertainty Matrix'!G20=0)),(('Analysis Result Matrix'!H21-1)/((MAX('Dev Likert Scale Possibilities'!$E$2:$E$8)-1)))*(('Analysis Uncertainty Matrix'!G20-1)/(MAX('Dev Likert Scale Possibilities'!$B$2:$B$7)-1)),0)</f>
        <v>0</v>
      </c>
      <c r="I21" s="75">
        <f>IF(AND(NOT('Analysis Result Matrix'!I21=0),NOT('Analysis Uncertainty Matrix'!H20=0)),(('Analysis Result Matrix'!I21-1)/((MAX('Dev Likert Scale Possibilities'!$E$2:$E$8)-1)))*(('Analysis Uncertainty Matrix'!H20-1)/(MAX('Dev Likert Scale Possibilities'!$B$2:$B$7)-1)),0)</f>
        <v>0</v>
      </c>
      <c r="J21" s="75">
        <f>IF(AND(NOT('Analysis Result Matrix'!J21=0),NOT('Analysis Uncertainty Matrix'!I20=0)),(('Analysis Result Matrix'!J21-1)/((MAX('Dev Likert Scale Possibilities'!$E$2:$E$8)-1)))*(('Analysis Uncertainty Matrix'!I20-1)/(MAX('Dev Likert Scale Possibilities'!$B$2:$B$7)-1)),0)</f>
        <v>0</v>
      </c>
      <c r="K21" s="75">
        <f>IF(AND(NOT('Analysis Result Matrix'!K21=0),NOT('Analysis Uncertainty Matrix'!J20=0)),(('Analysis Result Matrix'!K21-1)/((MAX('Dev Likert Scale Possibilities'!$E$2:$E$8)-1)))*(('Analysis Uncertainty Matrix'!J20-1)/(MAX('Dev Likert Scale Possibilities'!$B$2:$B$7)-1)),0)</f>
        <v>0</v>
      </c>
      <c r="L21" s="75">
        <f>IF(AND(NOT('Analysis Result Matrix'!L21=0),NOT('Analysis Uncertainty Matrix'!K20=0)),(('Analysis Result Matrix'!L21-1)/((MAX('Dev Likert Scale Possibilities'!$E$2:$E$8)-1)))*(('Analysis Uncertainty Matrix'!K20-1)/(MAX('Dev Likert Scale Possibilities'!$B$2:$B$7)-1)),0)</f>
        <v>0</v>
      </c>
      <c r="M21" s="75">
        <f>IF(AND(NOT('Analysis Result Matrix'!M21=0),NOT('Analysis Uncertainty Matrix'!L20=0)),(('Analysis Result Matrix'!M21-1)/((MAX('Dev Likert Scale Possibilities'!$E$2:$E$8)-1)))*(('Analysis Uncertainty Matrix'!L20-1)/(MAX('Dev Likert Scale Possibilities'!$B$2:$B$7)-1)),0)</f>
        <v>0</v>
      </c>
      <c r="N21" s="75">
        <f>IF(AND(NOT('Analysis Result Matrix'!N21=0),NOT('Analysis Uncertainty Matrix'!M20=0)),(('Analysis Result Matrix'!N21-1)/((MAX('Dev Likert Scale Possibilities'!$E$2:$E$8)-1)))*(('Analysis Uncertainty Matrix'!M20-1)/(MAX('Dev Likert Scale Possibilities'!$B$2:$B$7)-1)),0)</f>
        <v>0</v>
      </c>
      <c r="O21" s="75">
        <f>IF(AND(NOT('Analysis Result Matrix'!O21=0),NOT('Analysis Uncertainty Matrix'!N20=0)),(('Analysis Result Matrix'!O21-1)/((MAX('Dev Likert Scale Possibilities'!$E$2:$E$8)-1)))*(('Analysis Uncertainty Matrix'!N20-1)/(MAX('Dev Likert Scale Possibilities'!$B$2:$B$7)-1)),0)</f>
        <v>0</v>
      </c>
      <c r="P21" s="75">
        <f>IF(AND(NOT('Analysis Result Matrix'!P21=0),NOT('Analysis Uncertainty Matrix'!O20=0)),(('Analysis Result Matrix'!P21-1)/((MAX('Dev Likert Scale Possibilities'!$E$2:$E$8)-1)))*(('Analysis Uncertainty Matrix'!O20-1)/(MAX('Dev Likert Scale Possibilities'!$B$2:$B$7)-1)),0)</f>
        <v>0</v>
      </c>
      <c r="Q21" s="75">
        <f>IF(AND(NOT('Analysis Result Matrix'!Q21=0),NOT('Analysis Uncertainty Matrix'!P20=0)),(('Analysis Result Matrix'!Q21-1)/((MAX('Dev Likert Scale Possibilities'!$E$2:$E$8)-1)))*(('Analysis Uncertainty Matrix'!P20-1)/(MAX('Dev Likert Scale Possibilities'!$B$2:$B$7)-1)),0)</f>
        <v>0</v>
      </c>
      <c r="R21" s="75">
        <f>IF(AND(NOT('Analysis Result Matrix'!R21=0),NOT('Analysis Uncertainty Matrix'!Q20=0)),(('Analysis Result Matrix'!R21-1)/((MAX('Dev Likert Scale Possibilities'!$E$2:$E$8)-1)))*(('Analysis Uncertainty Matrix'!Q20-1)/(MAX('Dev Likert Scale Possibilities'!$B$2:$B$7)-1)),0)</f>
        <v>0</v>
      </c>
      <c r="S21" s="75">
        <f>IF(AND(NOT('Analysis Result Matrix'!S21=0),NOT('Analysis Uncertainty Matrix'!R20=0)),(('Analysis Result Matrix'!S21-1)/((MAX('Dev Likert Scale Possibilities'!$E$2:$E$8)-1)))*(('Analysis Uncertainty Matrix'!R20-1)/(MAX('Dev Likert Scale Possibilities'!$B$2:$B$7)-1)),0)</f>
        <v>0</v>
      </c>
      <c r="T21" s="75">
        <f>IF(AND(NOT('Analysis Result Matrix'!T21=0),NOT('Analysis Uncertainty Matrix'!S20=0)),(('Analysis Result Matrix'!T21-1)/((MAX('Dev Likert Scale Possibilities'!$E$2:$E$8)-1)))*(('Analysis Uncertainty Matrix'!S20-1)/(MAX('Dev Likert Scale Possibilities'!$B$2:$B$7)-1)),0)</f>
        <v>0</v>
      </c>
      <c r="U21" s="75">
        <f>IF(AND(NOT('Analysis Result Matrix'!U21=0),NOT('Analysis Uncertainty Matrix'!T20=0)),(('Analysis Result Matrix'!U21-1)/((MAX('Dev Likert Scale Possibilities'!$E$2:$E$8)-1)))*(('Analysis Uncertainty Matrix'!T20-1)/(MAX('Dev Likert Scale Possibilities'!$B$2:$B$7)-1)),0)</f>
        <v>0</v>
      </c>
      <c r="V21" s="75">
        <f>IF(AND(NOT('Analysis Result Matrix'!V21=0),NOT('Analysis Uncertainty Matrix'!U20=0)),(('Analysis Result Matrix'!V21-1)/((MAX('Dev Likert Scale Possibilities'!$E$2:$E$8)-1)))*(('Analysis Uncertainty Matrix'!U20-1)/(MAX('Dev Likert Scale Possibilities'!$B$2:$B$7)-1)),0)</f>
        <v>0</v>
      </c>
      <c r="W21" s="75">
        <f>IF(AND(NOT('Analysis Result Matrix'!W21=0),NOT('Analysis Uncertainty Matrix'!V20=0)),(('Analysis Result Matrix'!W21-1)/((MAX('Dev Likert Scale Possibilities'!$E$2:$E$8)-1)))*(('Analysis Uncertainty Matrix'!V20-1)/(MAX('Dev Likert Scale Possibilities'!$B$2:$B$7)-1)),0)</f>
        <v>0</v>
      </c>
      <c r="X21" s="75">
        <f>IF(AND(NOT('Analysis Result Matrix'!X21=0),NOT('Analysis Uncertainty Matrix'!W20=0)),(('Analysis Result Matrix'!X21-1)/((MAX('Dev Likert Scale Possibilities'!$E$2:$E$8)-1)))*(('Analysis Uncertainty Matrix'!W20-1)/(MAX('Dev Likert Scale Possibilities'!$B$2:$B$7)-1)),0)</f>
        <v>0</v>
      </c>
      <c r="Y21" s="75">
        <f>IF(AND(NOT('Analysis Result Matrix'!Y21=0),NOT('Analysis Uncertainty Matrix'!X20=0)),(('Analysis Result Matrix'!Y21-1)/((MAX('Dev Likert Scale Possibilities'!$E$2:$E$8)-1)))*(('Analysis Uncertainty Matrix'!X20-1)/(MAX('Dev Likert Scale Possibilities'!$B$2:$B$7)-1)),0)</f>
        <v>0</v>
      </c>
      <c r="Z21" s="75">
        <f>IF(AND(NOT('Analysis Result Matrix'!Z21=0),NOT('Analysis Uncertainty Matrix'!Y20=0)),(('Analysis Result Matrix'!Z21-1)/((MAX('Dev Likert Scale Possibilities'!$E$2:$E$8)-1)))*(('Analysis Uncertainty Matrix'!Y20-1)/(MAX('Dev Likert Scale Possibilities'!$B$2:$B$7)-1)),0)</f>
        <v>0</v>
      </c>
      <c r="AA21" s="75">
        <f>IF(AND(NOT('Analysis Result Matrix'!AA21=0),NOT('Analysis Uncertainty Matrix'!Z20=0)),(('Analysis Result Matrix'!AA21-1)/((MAX('Dev Likert Scale Possibilities'!$E$2:$E$8)-1)))*(('Analysis Uncertainty Matrix'!Z20-1)/(MAX('Dev Likert Scale Possibilities'!$B$2:$B$7)-1)),0)</f>
        <v>0</v>
      </c>
      <c r="AB21" s="75">
        <f>IF(AND(NOT('Analysis Result Matrix'!AB21=0),NOT('Analysis Uncertainty Matrix'!AA20=0)),(('Analysis Result Matrix'!AB21-1)/((MAX('Dev Likert Scale Possibilities'!$E$2:$E$8)-1)))*(('Analysis Uncertainty Matrix'!AA20-1)/(MAX('Dev Likert Scale Possibilities'!$B$2:$B$7)-1)),0)</f>
        <v>0</v>
      </c>
      <c r="AC21" s="75">
        <f>IF(AND(NOT('Analysis Result Matrix'!AC21=0),NOT('Analysis Uncertainty Matrix'!AB20=0)),(('Analysis Result Matrix'!AC21-1)/((MAX('Dev Likert Scale Possibilities'!$E$2:$E$8)-1)))*(('Analysis Uncertainty Matrix'!AB20-1)/(MAX('Dev Likert Scale Possibilities'!$B$2:$B$7)-1)),0)</f>
        <v>0</v>
      </c>
      <c r="AD21" s="75">
        <f>IF(AND(NOT('Analysis Result Matrix'!AD21=0),NOT('Analysis Uncertainty Matrix'!AC20=0)),(('Analysis Result Matrix'!AD21-1)/((MAX('Dev Likert Scale Possibilities'!$E$2:$E$8)-1)))*(('Analysis Uncertainty Matrix'!AC20-1)/(MAX('Dev Likert Scale Possibilities'!$B$2:$B$7)-1)),0)</f>
        <v>0</v>
      </c>
      <c r="AE21" s="75">
        <f>IF(AND(NOT('Analysis Result Matrix'!AE21=0),NOT('Analysis Uncertainty Matrix'!AD20=0)),(('Analysis Result Matrix'!AE21-1)/((MAX('Dev Likert Scale Possibilities'!$E$2:$E$8)-1)))*(('Analysis Uncertainty Matrix'!AD20-1)/(MAX('Dev Likert Scale Possibilities'!$B$2:$B$7)-1)),0)</f>
        <v>0</v>
      </c>
      <c r="AF21" s="75">
        <f>IF(AND(NOT('Analysis Result Matrix'!AF21=0),NOT('Analysis Uncertainty Matrix'!AE20=0)),(('Analysis Result Matrix'!AF21-1)/((MAX('Dev Likert Scale Possibilities'!$E$2:$E$8)-1)))*(('Analysis Uncertainty Matrix'!AE20-1)/(MAX('Dev Likert Scale Possibilities'!$B$2:$B$7)-1)),0)</f>
        <v>0</v>
      </c>
      <c r="AG21" s="75">
        <f>IF(AND(NOT('Analysis Result Matrix'!AG21=0),NOT('Analysis Uncertainty Matrix'!AF20=0)),(('Analysis Result Matrix'!AG21-1)/((MAX('Dev Likert Scale Possibilities'!$E$2:$E$8)-1)))*(('Analysis Uncertainty Matrix'!AF20-1)/(MAX('Dev Likert Scale Possibilities'!$B$2:$B$7)-1)),0)</f>
        <v>0</v>
      </c>
      <c r="AH21" s="75">
        <f>IF(AND(NOT('Analysis Result Matrix'!AH21=0),NOT('Analysis Uncertainty Matrix'!AG20=0)),(('Analysis Result Matrix'!AH21-1)/((MAX('Dev Likert Scale Possibilities'!$E$2:$E$8)-1)))*(('Analysis Uncertainty Matrix'!AG20-1)/(MAX('Dev Likert Scale Possibilities'!$B$2:$B$7)-1)),0)</f>
        <v>0</v>
      </c>
      <c r="AI21" s="75">
        <f>IF(AND(NOT('Analysis Result Matrix'!AI21=0),NOT('Analysis Uncertainty Matrix'!AH20=0)),(('Analysis Result Matrix'!AI21-1)/((MAX('Dev Likert Scale Possibilities'!$E$2:$E$8)-1)))*(('Analysis Uncertainty Matrix'!AH20-1)/(MAX('Dev Likert Scale Possibilities'!$B$2:$B$7)-1)),0)</f>
        <v>0</v>
      </c>
      <c r="AJ21" s="75">
        <f>IF(AND(NOT('Analysis Result Matrix'!AJ21=0),NOT('Analysis Uncertainty Matrix'!AI20=0)),(('Analysis Result Matrix'!AJ21-1)/((MAX('Dev Likert Scale Possibilities'!$E$2:$E$8)-1)))*(('Analysis Uncertainty Matrix'!AI20-1)/(MAX('Dev Likert Scale Possibilities'!$B$2:$B$7)-1)),0)</f>
        <v>0</v>
      </c>
      <c r="AK21" s="75">
        <f>IF(AND(NOT('Analysis Result Matrix'!AK21=0),NOT('Analysis Uncertainty Matrix'!AJ20=0)),(('Analysis Result Matrix'!AK21-1)/((MAX('Dev Likert Scale Possibilities'!$E$2:$E$8)-1)))*(('Analysis Uncertainty Matrix'!AJ20-1)/(MAX('Dev Likert Scale Possibilities'!$B$2:$B$7)-1)),0)</f>
        <v>0</v>
      </c>
      <c r="AL21" s="75">
        <f>IF(AND(NOT('Analysis Result Matrix'!AL21=0),NOT('Analysis Uncertainty Matrix'!AK20=0)),(('Analysis Result Matrix'!AL21-1)/((MAX('Dev Likert Scale Possibilities'!$E$2:$E$8)-1)))*(('Analysis Uncertainty Matrix'!AK20-1)/(MAX('Dev Likert Scale Possibilities'!$B$2:$B$7)-1)),0)</f>
        <v>0</v>
      </c>
      <c r="AM21" s="75">
        <f>IF(AND(NOT('Analysis Result Matrix'!AM21=0),NOT('Analysis Uncertainty Matrix'!AL20=0)),(('Analysis Result Matrix'!AM21-1)/((MAX('Dev Likert Scale Possibilities'!$E$2:$E$8)-1)))*(('Analysis Uncertainty Matrix'!AL20-1)/(MAX('Dev Likert Scale Possibilities'!$B$2:$B$7)-1)),0)</f>
        <v>0</v>
      </c>
      <c r="AN21" s="75">
        <f>IF(AND(NOT('Analysis Result Matrix'!AN21=0),NOT('Analysis Uncertainty Matrix'!AM20=0)),(('Analysis Result Matrix'!AN21-1)/((MAX('Dev Likert Scale Possibilities'!$E$2:$E$8)-1)))*(('Analysis Uncertainty Matrix'!AM20-1)/(MAX('Dev Likert Scale Possibilities'!$B$2:$B$7)-1)),0)</f>
        <v>0</v>
      </c>
      <c r="AO21" s="75">
        <f>IF(AND(NOT('Analysis Result Matrix'!AO21=0),NOT('Analysis Uncertainty Matrix'!AN20=0)),(('Analysis Result Matrix'!AO21-1)/((MAX('Dev Likert Scale Possibilities'!$E$2:$E$8)-1)))*(('Analysis Uncertainty Matrix'!AN20-1)/(MAX('Dev Likert Scale Possibilities'!$B$2:$B$7)-1)),0)</f>
        <v>0</v>
      </c>
      <c r="AP21" s="75">
        <f>IF(AND(NOT('Analysis Result Matrix'!AP21=0),NOT('Analysis Uncertainty Matrix'!AO20=0)),(('Analysis Result Matrix'!AP21-1)/((MAX('Dev Likert Scale Possibilities'!$E$2:$E$8)-1)))*(('Analysis Uncertainty Matrix'!AO20-1)/(MAX('Dev Likert Scale Possibilities'!$B$2:$B$7)-1)),0)</f>
        <v>0</v>
      </c>
      <c r="AQ21" s="75">
        <f>IF(AND(NOT('Analysis Result Matrix'!AQ21=0),NOT('Analysis Uncertainty Matrix'!AP20=0)),(('Analysis Result Matrix'!AQ21-1)/((MAX('Dev Likert Scale Possibilities'!$E$2:$E$8)-1)))*(('Analysis Uncertainty Matrix'!AP20-1)/(MAX('Dev Likert Scale Possibilities'!$B$2:$B$7)-1)),0)</f>
        <v>0</v>
      </c>
    </row>
    <row r="22" spans="1:43" ht="15.6" thickTop="1" thickBot="1" x14ac:dyDescent="0.35">
      <c r="A22" s="23" t="str">
        <f>'User Interface'!A21</f>
        <v>Question_20</v>
      </c>
      <c r="B22" s="23" t="str">
        <f>'User Interface'!B21</f>
        <v>Question 20</v>
      </c>
      <c r="C22" s="23">
        <f>'User Interface'!C21</f>
        <v>0</v>
      </c>
      <c r="D22" s="75">
        <f>IF(AND(NOT('Analysis Result Matrix'!D22=0),NOT('Analysis Uncertainty Matrix'!C21=0)),(('Analysis Result Matrix'!D22-1)/((MAX('Dev Likert Scale Possibilities'!$E$2:$E$8)-1)))*(('Analysis Uncertainty Matrix'!C21-1)/(MAX('Dev Likert Scale Possibilities'!$B$2:$B$7)-1)),0)</f>
        <v>0</v>
      </c>
      <c r="E22" s="75">
        <f>IF(AND(NOT('Analysis Result Matrix'!E22=0),NOT('Analysis Uncertainty Matrix'!D21=0)),(('Analysis Result Matrix'!E22-1)/((MAX('Dev Likert Scale Possibilities'!$E$2:$E$8)-1)))*(('Analysis Uncertainty Matrix'!D21-1)/(MAX('Dev Likert Scale Possibilities'!$B$2:$B$7)-1)),0)</f>
        <v>0</v>
      </c>
      <c r="F22" s="75">
        <f>IF(AND(NOT('Analysis Result Matrix'!F22=0),NOT('Analysis Uncertainty Matrix'!E21=0)),(('Analysis Result Matrix'!F22-1)/((MAX('Dev Likert Scale Possibilities'!$E$2:$E$8)-1)))*(('Analysis Uncertainty Matrix'!E21-1)/(MAX('Dev Likert Scale Possibilities'!$B$2:$B$7)-1)),0)</f>
        <v>0</v>
      </c>
      <c r="G22" s="75">
        <f>IF(AND(NOT('Analysis Result Matrix'!G22=0),NOT('Analysis Uncertainty Matrix'!F21=0)),(('Analysis Result Matrix'!G22-1)/((MAX('Dev Likert Scale Possibilities'!$E$2:$E$8)-1)))*(('Analysis Uncertainty Matrix'!F21-1)/(MAX('Dev Likert Scale Possibilities'!$B$2:$B$7)-1)),0)</f>
        <v>0</v>
      </c>
      <c r="H22" s="75">
        <f>IF(AND(NOT('Analysis Result Matrix'!H22=0),NOT('Analysis Uncertainty Matrix'!G21=0)),(('Analysis Result Matrix'!H22-1)/((MAX('Dev Likert Scale Possibilities'!$E$2:$E$8)-1)))*(('Analysis Uncertainty Matrix'!G21-1)/(MAX('Dev Likert Scale Possibilities'!$B$2:$B$7)-1)),0)</f>
        <v>0</v>
      </c>
      <c r="I22" s="75">
        <f>IF(AND(NOT('Analysis Result Matrix'!I22=0),NOT('Analysis Uncertainty Matrix'!H21=0)),(('Analysis Result Matrix'!I22-1)/((MAX('Dev Likert Scale Possibilities'!$E$2:$E$8)-1)))*(('Analysis Uncertainty Matrix'!H21-1)/(MAX('Dev Likert Scale Possibilities'!$B$2:$B$7)-1)),0)</f>
        <v>0</v>
      </c>
      <c r="J22" s="75">
        <f>IF(AND(NOT('Analysis Result Matrix'!J22=0),NOT('Analysis Uncertainty Matrix'!I21=0)),(('Analysis Result Matrix'!J22-1)/((MAX('Dev Likert Scale Possibilities'!$E$2:$E$8)-1)))*(('Analysis Uncertainty Matrix'!I21-1)/(MAX('Dev Likert Scale Possibilities'!$B$2:$B$7)-1)),0)</f>
        <v>0</v>
      </c>
      <c r="K22" s="75">
        <f>IF(AND(NOT('Analysis Result Matrix'!K22=0),NOT('Analysis Uncertainty Matrix'!J21=0)),(('Analysis Result Matrix'!K22-1)/((MAX('Dev Likert Scale Possibilities'!$E$2:$E$8)-1)))*(('Analysis Uncertainty Matrix'!J21-1)/(MAX('Dev Likert Scale Possibilities'!$B$2:$B$7)-1)),0)</f>
        <v>0</v>
      </c>
      <c r="L22" s="75">
        <f>IF(AND(NOT('Analysis Result Matrix'!L22=0),NOT('Analysis Uncertainty Matrix'!K21=0)),(('Analysis Result Matrix'!L22-1)/((MAX('Dev Likert Scale Possibilities'!$E$2:$E$8)-1)))*(('Analysis Uncertainty Matrix'!K21-1)/(MAX('Dev Likert Scale Possibilities'!$B$2:$B$7)-1)),0)</f>
        <v>0</v>
      </c>
      <c r="M22" s="75">
        <f>IF(AND(NOT('Analysis Result Matrix'!M22=0),NOT('Analysis Uncertainty Matrix'!L21=0)),(('Analysis Result Matrix'!M22-1)/((MAX('Dev Likert Scale Possibilities'!$E$2:$E$8)-1)))*(('Analysis Uncertainty Matrix'!L21-1)/(MAX('Dev Likert Scale Possibilities'!$B$2:$B$7)-1)),0)</f>
        <v>0</v>
      </c>
      <c r="N22" s="75">
        <f>IF(AND(NOT('Analysis Result Matrix'!N22=0),NOT('Analysis Uncertainty Matrix'!M21=0)),(('Analysis Result Matrix'!N22-1)/((MAX('Dev Likert Scale Possibilities'!$E$2:$E$8)-1)))*(('Analysis Uncertainty Matrix'!M21-1)/(MAX('Dev Likert Scale Possibilities'!$B$2:$B$7)-1)),0)</f>
        <v>0</v>
      </c>
      <c r="O22" s="75">
        <f>IF(AND(NOT('Analysis Result Matrix'!O22=0),NOT('Analysis Uncertainty Matrix'!N21=0)),(('Analysis Result Matrix'!O22-1)/((MAX('Dev Likert Scale Possibilities'!$E$2:$E$8)-1)))*(('Analysis Uncertainty Matrix'!N21-1)/(MAX('Dev Likert Scale Possibilities'!$B$2:$B$7)-1)),0)</f>
        <v>0</v>
      </c>
      <c r="P22" s="75">
        <f>IF(AND(NOT('Analysis Result Matrix'!P22=0),NOT('Analysis Uncertainty Matrix'!O21=0)),(('Analysis Result Matrix'!P22-1)/((MAX('Dev Likert Scale Possibilities'!$E$2:$E$8)-1)))*(('Analysis Uncertainty Matrix'!O21-1)/(MAX('Dev Likert Scale Possibilities'!$B$2:$B$7)-1)),0)</f>
        <v>0</v>
      </c>
      <c r="Q22" s="75">
        <f>IF(AND(NOT('Analysis Result Matrix'!Q22=0),NOT('Analysis Uncertainty Matrix'!P21=0)),(('Analysis Result Matrix'!Q22-1)/((MAX('Dev Likert Scale Possibilities'!$E$2:$E$8)-1)))*(('Analysis Uncertainty Matrix'!P21-1)/(MAX('Dev Likert Scale Possibilities'!$B$2:$B$7)-1)),0)</f>
        <v>0</v>
      </c>
      <c r="R22" s="75">
        <f>IF(AND(NOT('Analysis Result Matrix'!R22=0),NOT('Analysis Uncertainty Matrix'!Q21=0)),(('Analysis Result Matrix'!R22-1)/((MAX('Dev Likert Scale Possibilities'!$E$2:$E$8)-1)))*(('Analysis Uncertainty Matrix'!Q21-1)/(MAX('Dev Likert Scale Possibilities'!$B$2:$B$7)-1)),0)</f>
        <v>0</v>
      </c>
      <c r="S22" s="75">
        <f>IF(AND(NOT('Analysis Result Matrix'!S22=0),NOT('Analysis Uncertainty Matrix'!R21=0)),(('Analysis Result Matrix'!S22-1)/((MAX('Dev Likert Scale Possibilities'!$E$2:$E$8)-1)))*(('Analysis Uncertainty Matrix'!R21-1)/(MAX('Dev Likert Scale Possibilities'!$B$2:$B$7)-1)),0)</f>
        <v>0</v>
      </c>
      <c r="T22" s="75">
        <f>IF(AND(NOT('Analysis Result Matrix'!T22=0),NOT('Analysis Uncertainty Matrix'!S21=0)),(('Analysis Result Matrix'!T22-1)/((MAX('Dev Likert Scale Possibilities'!$E$2:$E$8)-1)))*(('Analysis Uncertainty Matrix'!S21-1)/(MAX('Dev Likert Scale Possibilities'!$B$2:$B$7)-1)),0)</f>
        <v>0</v>
      </c>
      <c r="U22" s="75">
        <f>IF(AND(NOT('Analysis Result Matrix'!U22=0),NOT('Analysis Uncertainty Matrix'!T21=0)),(('Analysis Result Matrix'!U22-1)/((MAX('Dev Likert Scale Possibilities'!$E$2:$E$8)-1)))*(('Analysis Uncertainty Matrix'!T21-1)/(MAX('Dev Likert Scale Possibilities'!$B$2:$B$7)-1)),0)</f>
        <v>0</v>
      </c>
      <c r="V22" s="75">
        <f>IF(AND(NOT('Analysis Result Matrix'!V22=0),NOT('Analysis Uncertainty Matrix'!U21=0)),(('Analysis Result Matrix'!V22-1)/((MAX('Dev Likert Scale Possibilities'!$E$2:$E$8)-1)))*(('Analysis Uncertainty Matrix'!U21-1)/(MAX('Dev Likert Scale Possibilities'!$B$2:$B$7)-1)),0)</f>
        <v>0</v>
      </c>
      <c r="W22" s="75">
        <f>IF(AND(NOT('Analysis Result Matrix'!W22=0),NOT('Analysis Uncertainty Matrix'!V21=0)),(('Analysis Result Matrix'!W22-1)/((MAX('Dev Likert Scale Possibilities'!$E$2:$E$8)-1)))*(('Analysis Uncertainty Matrix'!V21-1)/(MAX('Dev Likert Scale Possibilities'!$B$2:$B$7)-1)),0)</f>
        <v>0</v>
      </c>
      <c r="X22" s="75">
        <f>IF(AND(NOT('Analysis Result Matrix'!X22=0),NOT('Analysis Uncertainty Matrix'!W21=0)),(('Analysis Result Matrix'!X22-1)/((MAX('Dev Likert Scale Possibilities'!$E$2:$E$8)-1)))*(('Analysis Uncertainty Matrix'!W21-1)/(MAX('Dev Likert Scale Possibilities'!$B$2:$B$7)-1)),0)</f>
        <v>0</v>
      </c>
      <c r="Y22" s="75">
        <f>IF(AND(NOT('Analysis Result Matrix'!Y22=0),NOT('Analysis Uncertainty Matrix'!X21=0)),(('Analysis Result Matrix'!Y22-1)/((MAX('Dev Likert Scale Possibilities'!$E$2:$E$8)-1)))*(('Analysis Uncertainty Matrix'!X21-1)/(MAX('Dev Likert Scale Possibilities'!$B$2:$B$7)-1)),0)</f>
        <v>0</v>
      </c>
      <c r="Z22" s="75">
        <f>IF(AND(NOT('Analysis Result Matrix'!Z22=0),NOT('Analysis Uncertainty Matrix'!Y21=0)),(('Analysis Result Matrix'!Z22-1)/((MAX('Dev Likert Scale Possibilities'!$E$2:$E$8)-1)))*(('Analysis Uncertainty Matrix'!Y21-1)/(MAX('Dev Likert Scale Possibilities'!$B$2:$B$7)-1)),0)</f>
        <v>0</v>
      </c>
      <c r="AA22" s="75">
        <f>IF(AND(NOT('Analysis Result Matrix'!AA22=0),NOT('Analysis Uncertainty Matrix'!Z21=0)),(('Analysis Result Matrix'!AA22-1)/((MAX('Dev Likert Scale Possibilities'!$E$2:$E$8)-1)))*(('Analysis Uncertainty Matrix'!Z21-1)/(MAX('Dev Likert Scale Possibilities'!$B$2:$B$7)-1)),0)</f>
        <v>0</v>
      </c>
      <c r="AB22" s="75">
        <f>IF(AND(NOT('Analysis Result Matrix'!AB22=0),NOT('Analysis Uncertainty Matrix'!AA21=0)),(('Analysis Result Matrix'!AB22-1)/((MAX('Dev Likert Scale Possibilities'!$E$2:$E$8)-1)))*(('Analysis Uncertainty Matrix'!AA21-1)/(MAX('Dev Likert Scale Possibilities'!$B$2:$B$7)-1)),0)</f>
        <v>0</v>
      </c>
      <c r="AC22" s="75">
        <f>IF(AND(NOT('Analysis Result Matrix'!AC22=0),NOT('Analysis Uncertainty Matrix'!AB21=0)),(('Analysis Result Matrix'!AC22-1)/((MAX('Dev Likert Scale Possibilities'!$E$2:$E$8)-1)))*(('Analysis Uncertainty Matrix'!AB21-1)/(MAX('Dev Likert Scale Possibilities'!$B$2:$B$7)-1)),0)</f>
        <v>0</v>
      </c>
      <c r="AD22" s="75">
        <f>IF(AND(NOT('Analysis Result Matrix'!AD22=0),NOT('Analysis Uncertainty Matrix'!AC21=0)),(('Analysis Result Matrix'!AD22-1)/((MAX('Dev Likert Scale Possibilities'!$E$2:$E$8)-1)))*(('Analysis Uncertainty Matrix'!AC21-1)/(MAX('Dev Likert Scale Possibilities'!$B$2:$B$7)-1)),0)</f>
        <v>0</v>
      </c>
      <c r="AE22" s="75">
        <f>IF(AND(NOT('Analysis Result Matrix'!AE22=0),NOT('Analysis Uncertainty Matrix'!AD21=0)),(('Analysis Result Matrix'!AE22-1)/((MAX('Dev Likert Scale Possibilities'!$E$2:$E$8)-1)))*(('Analysis Uncertainty Matrix'!AD21-1)/(MAX('Dev Likert Scale Possibilities'!$B$2:$B$7)-1)),0)</f>
        <v>0</v>
      </c>
      <c r="AF22" s="75">
        <f>IF(AND(NOT('Analysis Result Matrix'!AF22=0),NOT('Analysis Uncertainty Matrix'!AE21=0)),(('Analysis Result Matrix'!AF22-1)/((MAX('Dev Likert Scale Possibilities'!$E$2:$E$8)-1)))*(('Analysis Uncertainty Matrix'!AE21-1)/(MAX('Dev Likert Scale Possibilities'!$B$2:$B$7)-1)),0)</f>
        <v>0</v>
      </c>
      <c r="AG22" s="75">
        <f>IF(AND(NOT('Analysis Result Matrix'!AG22=0),NOT('Analysis Uncertainty Matrix'!AF21=0)),(('Analysis Result Matrix'!AG22-1)/((MAX('Dev Likert Scale Possibilities'!$E$2:$E$8)-1)))*(('Analysis Uncertainty Matrix'!AF21-1)/(MAX('Dev Likert Scale Possibilities'!$B$2:$B$7)-1)),0)</f>
        <v>0</v>
      </c>
      <c r="AH22" s="75">
        <f>IF(AND(NOT('Analysis Result Matrix'!AH22=0),NOT('Analysis Uncertainty Matrix'!AG21=0)),(('Analysis Result Matrix'!AH22-1)/((MAX('Dev Likert Scale Possibilities'!$E$2:$E$8)-1)))*(('Analysis Uncertainty Matrix'!AG21-1)/(MAX('Dev Likert Scale Possibilities'!$B$2:$B$7)-1)),0)</f>
        <v>0</v>
      </c>
      <c r="AI22" s="75">
        <f>IF(AND(NOT('Analysis Result Matrix'!AI22=0),NOT('Analysis Uncertainty Matrix'!AH21=0)),(('Analysis Result Matrix'!AI22-1)/((MAX('Dev Likert Scale Possibilities'!$E$2:$E$8)-1)))*(('Analysis Uncertainty Matrix'!AH21-1)/(MAX('Dev Likert Scale Possibilities'!$B$2:$B$7)-1)),0)</f>
        <v>0</v>
      </c>
      <c r="AJ22" s="75">
        <f>IF(AND(NOT('Analysis Result Matrix'!AJ22=0),NOT('Analysis Uncertainty Matrix'!AI21=0)),(('Analysis Result Matrix'!AJ22-1)/((MAX('Dev Likert Scale Possibilities'!$E$2:$E$8)-1)))*(('Analysis Uncertainty Matrix'!AI21-1)/(MAX('Dev Likert Scale Possibilities'!$B$2:$B$7)-1)),0)</f>
        <v>0</v>
      </c>
      <c r="AK22" s="75">
        <f>IF(AND(NOT('Analysis Result Matrix'!AK22=0),NOT('Analysis Uncertainty Matrix'!AJ21=0)),(('Analysis Result Matrix'!AK22-1)/((MAX('Dev Likert Scale Possibilities'!$E$2:$E$8)-1)))*(('Analysis Uncertainty Matrix'!AJ21-1)/(MAX('Dev Likert Scale Possibilities'!$B$2:$B$7)-1)),0)</f>
        <v>0</v>
      </c>
      <c r="AL22" s="75">
        <f>IF(AND(NOT('Analysis Result Matrix'!AL22=0),NOT('Analysis Uncertainty Matrix'!AK21=0)),(('Analysis Result Matrix'!AL22-1)/((MAX('Dev Likert Scale Possibilities'!$E$2:$E$8)-1)))*(('Analysis Uncertainty Matrix'!AK21-1)/(MAX('Dev Likert Scale Possibilities'!$B$2:$B$7)-1)),0)</f>
        <v>0</v>
      </c>
      <c r="AM22" s="75">
        <f>IF(AND(NOT('Analysis Result Matrix'!AM22=0),NOT('Analysis Uncertainty Matrix'!AL21=0)),(('Analysis Result Matrix'!AM22-1)/((MAX('Dev Likert Scale Possibilities'!$E$2:$E$8)-1)))*(('Analysis Uncertainty Matrix'!AL21-1)/(MAX('Dev Likert Scale Possibilities'!$B$2:$B$7)-1)),0)</f>
        <v>0</v>
      </c>
      <c r="AN22" s="75">
        <f>IF(AND(NOT('Analysis Result Matrix'!AN22=0),NOT('Analysis Uncertainty Matrix'!AM21=0)),(('Analysis Result Matrix'!AN22-1)/((MAX('Dev Likert Scale Possibilities'!$E$2:$E$8)-1)))*(('Analysis Uncertainty Matrix'!AM21-1)/(MAX('Dev Likert Scale Possibilities'!$B$2:$B$7)-1)),0)</f>
        <v>0</v>
      </c>
      <c r="AO22" s="75">
        <f>IF(AND(NOT('Analysis Result Matrix'!AO22=0),NOT('Analysis Uncertainty Matrix'!AN21=0)),(('Analysis Result Matrix'!AO22-1)/((MAX('Dev Likert Scale Possibilities'!$E$2:$E$8)-1)))*(('Analysis Uncertainty Matrix'!AN21-1)/(MAX('Dev Likert Scale Possibilities'!$B$2:$B$7)-1)),0)</f>
        <v>0</v>
      </c>
      <c r="AP22" s="75">
        <f>IF(AND(NOT('Analysis Result Matrix'!AP22=0),NOT('Analysis Uncertainty Matrix'!AO21=0)),(('Analysis Result Matrix'!AP22-1)/((MAX('Dev Likert Scale Possibilities'!$E$2:$E$8)-1)))*(('Analysis Uncertainty Matrix'!AO21-1)/(MAX('Dev Likert Scale Possibilities'!$B$2:$B$7)-1)),0)</f>
        <v>0</v>
      </c>
      <c r="AQ22" s="75">
        <f>IF(AND(NOT('Analysis Result Matrix'!AQ22=0),NOT('Analysis Uncertainty Matrix'!AP21=0)),(('Analysis Result Matrix'!AQ22-1)/((MAX('Dev Likert Scale Possibilities'!$E$2:$E$8)-1)))*(('Analysis Uncertainty Matrix'!AP21-1)/(MAX('Dev Likert Scale Possibilities'!$B$2:$B$7)-1)),0)</f>
        <v>0</v>
      </c>
    </row>
    <row r="23" spans="1:43" ht="15.6" thickTop="1" thickBot="1" x14ac:dyDescent="0.35">
      <c r="A23" s="23" t="str">
        <f>'User Interface'!A22</f>
        <v>Question_21</v>
      </c>
      <c r="B23" s="23" t="str">
        <f>'User Interface'!B22</f>
        <v>Question 21</v>
      </c>
      <c r="C23" s="23">
        <f>'User Interface'!C22</f>
        <v>0</v>
      </c>
      <c r="D23" s="75">
        <f>IF(AND(NOT('Analysis Result Matrix'!D23=0),NOT('Analysis Uncertainty Matrix'!C22=0)),(('Analysis Result Matrix'!D23-1)/((MAX('Dev Likert Scale Possibilities'!$E$2:$E$8)-1)))*(('Analysis Uncertainty Matrix'!C22-1)/(MAX('Dev Likert Scale Possibilities'!$B$2:$B$7)-1)),0)</f>
        <v>0</v>
      </c>
      <c r="E23" s="75">
        <f>IF(AND(NOT('Analysis Result Matrix'!E23=0),NOT('Analysis Uncertainty Matrix'!D22=0)),(('Analysis Result Matrix'!E23-1)/((MAX('Dev Likert Scale Possibilities'!$E$2:$E$8)-1)))*(('Analysis Uncertainty Matrix'!D22-1)/(MAX('Dev Likert Scale Possibilities'!$B$2:$B$7)-1)),0)</f>
        <v>0</v>
      </c>
      <c r="F23" s="75">
        <f>IF(AND(NOT('Analysis Result Matrix'!F23=0),NOT('Analysis Uncertainty Matrix'!E22=0)),(('Analysis Result Matrix'!F23-1)/((MAX('Dev Likert Scale Possibilities'!$E$2:$E$8)-1)))*(('Analysis Uncertainty Matrix'!E22-1)/(MAX('Dev Likert Scale Possibilities'!$B$2:$B$7)-1)),0)</f>
        <v>0</v>
      </c>
      <c r="G23" s="75">
        <f>IF(AND(NOT('Analysis Result Matrix'!G23=0),NOT('Analysis Uncertainty Matrix'!F22=0)),(('Analysis Result Matrix'!G23-1)/((MAX('Dev Likert Scale Possibilities'!$E$2:$E$8)-1)))*(('Analysis Uncertainty Matrix'!F22-1)/(MAX('Dev Likert Scale Possibilities'!$B$2:$B$7)-1)),0)</f>
        <v>0</v>
      </c>
      <c r="H23" s="75">
        <f>IF(AND(NOT('Analysis Result Matrix'!H23=0),NOT('Analysis Uncertainty Matrix'!G22=0)),(('Analysis Result Matrix'!H23-1)/((MAX('Dev Likert Scale Possibilities'!$E$2:$E$8)-1)))*(('Analysis Uncertainty Matrix'!G22-1)/(MAX('Dev Likert Scale Possibilities'!$B$2:$B$7)-1)),0)</f>
        <v>0</v>
      </c>
      <c r="I23" s="75">
        <f>IF(AND(NOT('Analysis Result Matrix'!I23=0),NOT('Analysis Uncertainty Matrix'!H22=0)),(('Analysis Result Matrix'!I23-1)/((MAX('Dev Likert Scale Possibilities'!$E$2:$E$8)-1)))*(('Analysis Uncertainty Matrix'!H22-1)/(MAX('Dev Likert Scale Possibilities'!$B$2:$B$7)-1)),0)</f>
        <v>0</v>
      </c>
      <c r="J23" s="75">
        <f>IF(AND(NOT('Analysis Result Matrix'!J23=0),NOT('Analysis Uncertainty Matrix'!I22=0)),(('Analysis Result Matrix'!J23-1)/((MAX('Dev Likert Scale Possibilities'!$E$2:$E$8)-1)))*(('Analysis Uncertainty Matrix'!I22-1)/(MAX('Dev Likert Scale Possibilities'!$B$2:$B$7)-1)),0)</f>
        <v>0</v>
      </c>
      <c r="K23" s="75">
        <f>IF(AND(NOT('Analysis Result Matrix'!K23=0),NOT('Analysis Uncertainty Matrix'!J22=0)),(('Analysis Result Matrix'!K23-1)/((MAX('Dev Likert Scale Possibilities'!$E$2:$E$8)-1)))*(('Analysis Uncertainty Matrix'!J22-1)/(MAX('Dev Likert Scale Possibilities'!$B$2:$B$7)-1)),0)</f>
        <v>0</v>
      </c>
      <c r="L23" s="75">
        <f>IF(AND(NOT('Analysis Result Matrix'!L23=0),NOT('Analysis Uncertainty Matrix'!K22=0)),(('Analysis Result Matrix'!L23-1)/((MAX('Dev Likert Scale Possibilities'!$E$2:$E$8)-1)))*(('Analysis Uncertainty Matrix'!K22-1)/(MAX('Dev Likert Scale Possibilities'!$B$2:$B$7)-1)),0)</f>
        <v>0</v>
      </c>
      <c r="M23" s="75">
        <f>IF(AND(NOT('Analysis Result Matrix'!M23=0),NOT('Analysis Uncertainty Matrix'!L22=0)),(('Analysis Result Matrix'!M23-1)/((MAX('Dev Likert Scale Possibilities'!$E$2:$E$8)-1)))*(('Analysis Uncertainty Matrix'!L22-1)/(MAX('Dev Likert Scale Possibilities'!$B$2:$B$7)-1)),0)</f>
        <v>0</v>
      </c>
      <c r="N23" s="75">
        <f>IF(AND(NOT('Analysis Result Matrix'!N23=0),NOT('Analysis Uncertainty Matrix'!M22=0)),(('Analysis Result Matrix'!N23-1)/((MAX('Dev Likert Scale Possibilities'!$E$2:$E$8)-1)))*(('Analysis Uncertainty Matrix'!M22-1)/(MAX('Dev Likert Scale Possibilities'!$B$2:$B$7)-1)),0)</f>
        <v>0</v>
      </c>
      <c r="O23" s="75">
        <f>IF(AND(NOT('Analysis Result Matrix'!O23=0),NOT('Analysis Uncertainty Matrix'!N22=0)),(('Analysis Result Matrix'!O23-1)/((MAX('Dev Likert Scale Possibilities'!$E$2:$E$8)-1)))*(('Analysis Uncertainty Matrix'!N22-1)/(MAX('Dev Likert Scale Possibilities'!$B$2:$B$7)-1)),0)</f>
        <v>0</v>
      </c>
      <c r="P23" s="75">
        <f>IF(AND(NOT('Analysis Result Matrix'!P23=0),NOT('Analysis Uncertainty Matrix'!O22=0)),(('Analysis Result Matrix'!P23-1)/((MAX('Dev Likert Scale Possibilities'!$E$2:$E$8)-1)))*(('Analysis Uncertainty Matrix'!O22-1)/(MAX('Dev Likert Scale Possibilities'!$B$2:$B$7)-1)),0)</f>
        <v>0</v>
      </c>
      <c r="Q23" s="75">
        <f>IF(AND(NOT('Analysis Result Matrix'!Q23=0),NOT('Analysis Uncertainty Matrix'!P22=0)),(('Analysis Result Matrix'!Q23-1)/((MAX('Dev Likert Scale Possibilities'!$E$2:$E$8)-1)))*(('Analysis Uncertainty Matrix'!P22-1)/(MAX('Dev Likert Scale Possibilities'!$B$2:$B$7)-1)),0)</f>
        <v>0</v>
      </c>
      <c r="R23" s="75">
        <f>IF(AND(NOT('Analysis Result Matrix'!R23=0),NOT('Analysis Uncertainty Matrix'!Q22=0)),(('Analysis Result Matrix'!R23-1)/((MAX('Dev Likert Scale Possibilities'!$E$2:$E$8)-1)))*(('Analysis Uncertainty Matrix'!Q22-1)/(MAX('Dev Likert Scale Possibilities'!$B$2:$B$7)-1)),0)</f>
        <v>0</v>
      </c>
      <c r="S23" s="75">
        <f>IF(AND(NOT('Analysis Result Matrix'!S23=0),NOT('Analysis Uncertainty Matrix'!R22=0)),(('Analysis Result Matrix'!S23-1)/((MAX('Dev Likert Scale Possibilities'!$E$2:$E$8)-1)))*(('Analysis Uncertainty Matrix'!R22-1)/(MAX('Dev Likert Scale Possibilities'!$B$2:$B$7)-1)),0)</f>
        <v>0</v>
      </c>
      <c r="T23" s="75">
        <f>IF(AND(NOT('Analysis Result Matrix'!T23=0),NOT('Analysis Uncertainty Matrix'!S22=0)),(('Analysis Result Matrix'!T23-1)/((MAX('Dev Likert Scale Possibilities'!$E$2:$E$8)-1)))*(('Analysis Uncertainty Matrix'!S22-1)/(MAX('Dev Likert Scale Possibilities'!$B$2:$B$7)-1)),0)</f>
        <v>0</v>
      </c>
      <c r="U23" s="75">
        <f>IF(AND(NOT('Analysis Result Matrix'!U23=0),NOT('Analysis Uncertainty Matrix'!T22=0)),(('Analysis Result Matrix'!U23-1)/((MAX('Dev Likert Scale Possibilities'!$E$2:$E$8)-1)))*(('Analysis Uncertainty Matrix'!T22-1)/(MAX('Dev Likert Scale Possibilities'!$B$2:$B$7)-1)),0)</f>
        <v>0</v>
      </c>
      <c r="V23" s="75">
        <f>IF(AND(NOT('Analysis Result Matrix'!V23=0),NOT('Analysis Uncertainty Matrix'!U22=0)),(('Analysis Result Matrix'!V23-1)/((MAX('Dev Likert Scale Possibilities'!$E$2:$E$8)-1)))*(('Analysis Uncertainty Matrix'!U22-1)/(MAX('Dev Likert Scale Possibilities'!$B$2:$B$7)-1)),0)</f>
        <v>0</v>
      </c>
      <c r="W23" s="75">
        <f>IF(AND(NOT('Analysis Result Matrix'!W23=0),NOT('Analysis Uncertainty Matrix'!V22=0)),(('Analysis Result Matrix'!W23-1)/((MAX('Dev Likert Scale Possibilities'!$E$2:$E$8)-1)))*(('Analysis Uncertainty Matrix'!V22-1)/(MAX('Dev Likert Scale Possibilities'!$B$2:$B$7)-1)),0)</f>
        <v>0</v>
      </c>
      <c r="X23" s="75">
        <f>IF(AND(NOT('Analysis Result Matrix'!X23=0),NOT('Analysis Uncertainty Matrix'!W22=0)),(('Analysis Result Matrix'!X23-1)/((MAX('Dev Likert Scale Possibilities'!$E$2:$E$8)-1)))*(('Analysis Uncertainty Matrix'!W22-1)/(MAX('Dev Likert Scale Possibilities'!$B$2:$B$7)-1)),0)</f>
        <v>0</v>
      </c>
      <c r="Y23" s="75">
        <f>IF(AND(NOT('Analysis Result Matrix'!Y23=0),NOT('Analysis Uncertainty Matrix'!X22=0)),(('Analysis Result Matrix'!Y23-1)/((MAX('Dev Likert Scale Possibilities'!$E$2:$E$8)-1)))*(('Analysis Uncertainty Matrix'!X22-1)/(MAX('Dev Likert Scale Possibilities'!$B$2:$B$7)-1)),0)</f>
        <v>0</v>
      </c>
      <c r="Z23" s="75">
        <f>IF(AND(NOT('Analysis Result Matrix'!Z23=0),NOT('Analysis Uncertainty Matrix'!Y22=0)),(('Analysis Result Matrix'!Z23-1)/((MAX('Dev Likert Scale Possibilities'!$E$2:$E$8)-1)))*(('Analysis Uncertainty Matrix'!Y22-1)/(MAX('Dev Likert Scale Possibilities'!$B$2:$B$7)-1)),0)</f>
        <v>0</v>
      </c>
      <c r="AA23" s="75">
        <f>IF(AND(NOT('Analysis Result Matrix'!AA23=0),NOT('Analysis Uncertainty Matrix'!Z22=0)),(('Analysis Result Matrix'!AA23-1)/((MAX('Dev Likert Scale Possibilities'!$E$2:$E$8)-1)))*(('Analysis Uncertainty Matrix'!Z22-1)/(MAX('Dev Likert Scale Possibilities'!$B$2:$B$7)-1)),0)</f>
        <v>0</v>
      </c>
      <c r="AB23" s="75">
        <f>IF(AND(NOT('Analysis Result Matrix'!AB23=0),NOT('Analysis Uncertainty Matrix'!AA22=0)),(('Analysis Result Matrix'!AB23-1)/((MAX('Dev Likert Scale Possibilities'!$E$2:$E$8)-1)))*(('Analysis Uncertainty Matrix'!AA22-1)/(MAX('Dev Likert Scale Possibilities'!$B$2:$B$7)-1)),0)</f>
        <v>0</v>
      </c>
      <c r="AC23" s="75">
        <f>IF(AND(NOT('Analysis Result Matrix'!AC23=0),NOT('Analysis Uncertainty Matrix'!AB22=0)),(('Analysis Result Matrix'!AC23-1)/((MAX('Dev Likert Scale Possibilities'!$E$2:$E$8)-1)))*(('Analysis Uncertainty Matrix'!AB22-1)/(MAX('Dev Likert Scale Possibilities'!$B$2:$B$7)-1)),0)</f>
        <v>0</v>
      </c>
      <c r="AD23" s="75">
        <f>IF(AND(NOT('Analysis Result Matrix'!AD23=0),NOT('Analysis Uncertainty Matrix'!AC22=0)),(('Analysis Result Matrix'!AD23-1)/((MAX('Dev Likert Scale Possibilities'!$E$2:$E$8)-1)))*(('Analysis Uncertainty Matrix'!AC22-1)/(MAX('Dev Likert Scale Possibilities'!$B$2:$B$7)-1)),0)</f>
        <v>0</v>
      </c>
      <c r="AE23" s="75">
        <f>IF(AND(NOT('Analysis Result Matrix'!AE23=0),NOT('Analysis Uncertainty Matrix'!AD22=0)),(('Analysis Result Matrix'!AE23-1)/((MAX('Dev Likert Scale Possibilities'!$E$2:$E$8)-1)))*(('Analysis Uncertainty Matrix'!AD22-1)/(MAX('Dev Likert Scale Possibilities'!$B$2:$B$7)-1)),0)</f>
        <v>0</v>
      </c>
      <c r="AF23" s="75">
        <f>IF(AND(NOT('Analysis Result Matrix'!AF23=0),NOT('Analysis Uncertainty Matrix'!AE22=0)),(('Analysis Result Matrix'!AF23-1)/((MAX('Dev Likert Scale Possibilities'!$E$2:$E$8)-1)))*(('Analysis Uncertainty Matrix'!AE22-1)/(MAX('Dev Likert Scale Possibilities'!$B$2:$B$7)-1)),0)</f>
        <v>0</v>
      </c>
      <c r="AG23" s="75">
        <f>IF(AND(NOT('Analysis Result Matrix'!AG23=0),NOT('Analysis Uncertainty Matrix'!AF22=0)),(('Analysis Result Matrix'!AG23-1)/((MAX('Dev Likert Scale Possibilities'!$E$2:$E$8)-1)))*(('Analysis Uncertainty Matrix'!AF22-1)/(MAX('Dev Likert Scale Possibilities'!$B$2:$B$7)-1)),0)</f>
        <v>0</v>
      </c>
      <c r="AH23" s="75">
        <f>IF(AND(NOT('Analysis Result Matrix'!AH23=0),NOT('Analysis Uncertainty Matrix'!AG22=0)),(('Analysis Result Matrix'!AH23-1)/((MAX('Dev Likert Scale Possibilities'!$E$2:$E$8)-1)))*(('Analysis Uncertainty Matrix'!AG22-1)/(MAX('Dev Likert Scale Possibilities'!$B$2:$B$7)-1)),0)</f>
        <v>0</v>
      </c>
      <c r="AI23" s="75">
        <f>IF(AND(NOT('Analysis Result Matrix'!AI23=0),NOT('Analysis Uncertainty Matrix'!AH22=0)),(('Analysis Result Matrix'!AI23-1)/((MAX('Dev Likert Scale Possibilities'!$E$2:$E$8)-1)))*(('Analysis Uncertainty Matrix'!AH22-1)/(MAX('Dev Likert Scale Possibilities'!$B$2:$B$7)-1)),0)</f>
        <v>0</v>
      </c>
      <c r="AJ23" s="75">
        <f>IF(AND(NOT('Analysis Result Matrix'!AJ23=0),NOT('Analysis Uncertainty Matrix'!AI22=0)),(('Analysis Result Matrix'!AJ23-1)/((MAX('Dev Likert Scale Possibilities'!$E$2:$E$8)-1)))*(('Analysis Uncertainty Matrix'!AI22-1)/(MAX('Dev Likert Scale Possibilities'!$B$2:$B$7)-1)),0)</f>
        <v>0</v>
      </c>
      <c r="AK23" s="75">
        <f>IF(AND(NOT('Analysis Result Matrix'!AK23=0),NOT('Analysis Uncertainty Matrix'!AJ22=0)),(('Analysis Result Matrix'!AK23-1)/((MAX('Dev Likert Scale Possibilities'!$E$2:$E$8)-1)))*(('Analysis Uncertainty Matrix'!AJ22-1)/(MAX('Dev Likert Scale Possibilities'!$B$2:$B$7)-1)),0)</f>
        <v>0</v>
      </c>
      <c r="AL23" s="75">
        <f>IF(AND(NOT('Analysis Result Matrix'!AL23=0),NOT('Analysis Uncertainty Matrix'!AK22=0)),(('Analysis Result Matrix'!AL23-1)/((MAX('Dev Likert Scale Possibilities'!$E$2:$E$8)-1)))*(('Analysis Uncertainty Matrix'!AK22-1)/(MAX('Dev Likert Scale Possibilities'!$B$2:$B$7)-1)),0)</f>
        <v>0</v>
      </c>
      <c r="AM23" s="75">
        <f>IF(AND(NOT('Analysis Result Matrix'!AM23=0),NOT('Analysis Uncertainty Matrix'!AL22=0)),(('Analysis Result Matrix'!AM23-1)/((MAX('Dev Likert Scale Possibilities'!$E$2:$E$8)-1)))*(('Analysis Uncertainty Matrix'!AL22-1)/(MAX('Dev Likert Scale Possibilities'!$B$2:$B$7)-1)),0)</f>
        <v>0</v>
      </c>
      <c r="AN23" s="75">
        <f>IF(AND(NOT('Analysis Result Matrix'!AN23=0),NOT('Analysis Uncertainty Matrix'!AM22=0)),(('Analysis Result Matrix'!AN23-1)/((MAX('Dev Likert Scale Possibilities'!$E$2:$E$8)-1)))*(('Analysis Uncertainty Matrix'!AM22-1)/(MAX('Dev Likert Scale Possibilities'!$B$2:$B$7)-1)),0)</f>
        <v>0</v>
      </c>
      <c r="AO23" s="75">
        <f>IF(AND(NOT('Analysis Result Matrix'!AO23=0),NOT('Analysis Uncertainty Matrix'!AN22=0)),(('Analysis Result Matrix'!AO23-1)/((MAX('Dev Likert Scale Possibilities'!$E$2:$E$8)-1)))*(('Analysis Uncertainty Matrix'!AN22-1)/(MAX('Dev Likert Scale Possibilities'!$B$2:$B$7)-1)),0)</f>
        <v>0</v>
      </c>
      <c r="AP23" s="75">
        <f>IF(AND(NOT('Analysis Result Matrix'!AP23=0),NOT('Analysis Uncertainty Matrix'!AO22=0)),(('Analysis Result Matrix'!AP23-1)/((MAX('Dev Likert Scale Possibilities'!$E$2:$E$8)-1)))*(('Analysis Uncertainty Matrix'!AO22-1)/(MAX('Dev Likert Scale Possibilities'!$B$2:$B$7)-1)),0)</f>
        <v>0</v>
      </c>
      <c r="AQ23" s="75">
        <f>IF(AND(NOT('Analysis Result Matrix'!AQ23=0),NOT('Analysis Uncertainty Matrix'!AP22=0)),(('Analysis Result Matrix'!AQ23-1)/((MAX('Dev Likert Scale Possibilities'!$E$2:$E$8)-1)))*(('Analysis Uncertainty Matrix'!AP22-1)/(MAX('Dev Likert Scale Possibilities'!$B$2:$B$7)-1)),0)</f>
        <v>0</v>
      </c>
    </row>
    <row r="24" spans="1:43" ht="15.6" thickTop="1" thickBot="1" x14ac:dyDescent="0.35">
      <c r="A24" s="23" t="str">
        <f>'User Interface'!A23</f>
        <v>Question_22</v>
      </c>
      <c r="B24" s="23" t="str">
        <f>'User Interface'!B23</f>
        <v>Question 22</v>
      </c>
      <c r="C24" s="23">
        <f>'User Interface'!C23</f>
        <v>0</v>
      </c>
      <c r="D24" s="75">
        <f>IF(AND(NOT('Analysis Result Matrix'!D24=0),NOT('Analysis Uncertainty Matrix'!C23=0)),(('Analysis Result Matrix'!D24-1)/((MAX('Dev Likert Scale Possibilities'!$E$2:$E$8)-1)))*(('Analysis Uncertainty Matrix'!C23-1)/(MAX('Dev Likert Scale Possibilities'!$B$2:$B$7)-1)),0)</f>
        <v>0</v>
      </c>
      <c r="E24" s="75">
        <f>IF(AND(NOT('Analysis Result Matrix'!E24=0),NOT('Analysis Uncertainty Matrix'!D23=0)),(('Analysis Result Matrix'!E24-1)/((MAX('Dev Likert Scale Possibilities'!$E$2:$E$8)-1)))*(('Analysis Uncertainty Matrix'!D23-1)/(MAX('Dev Likert Scale Possibilities'!$B$2:$B$7)-1)),0)</f>
        <v>0</v>
      </c>
      <c r="F24" s="75">
        <f>IF(AND(NOT('Analysis Result Matrix'!F24=0),NOT('Analysis Uncertainty Matrix'!E23=0)),(('Analysis Result Matrix'!F24-1)/((MAX('Dev Likert Scale Possibilities'!$E$2:$E$8)-1)))*(('Analysis Uncertainty Matrix'!E23-1)/(MAX('Dev Likert Scale Possibilities'!$B$2:$B$7)-1)),0)</f>
        <v>0</v>
      </c>
      <c r="G24" s="75">
        <f>IF(AND(NOT('Analysis Result Matrix'!G24=0),NOT('Analysis Uncertainty Matrix'!F23=0)),(('Analysis Result Matrix'!G24-1)/((MAX('Dev Likert Scale Possibilities'!$E$2:$E$8)-1)))*(('Analysis Uncertainty Matrix'!F23-1)/(MAX('Dev Likert Scale Possibilities'!$B$2:$B$7)-1)),0)</f>
        <v>0</v>
      </c>
      <c r="H24" s="75">
        <f>IF(AND(NOT('Analysis Result Matrix'!H24=0),NOT('Analysis Uncertainty Matrix'!G23=0)),(('Analysis Result Matrix'!H24-1)/((MAX('Dev Likert Scale Possibilities'!$E$2:$E$8)-1)))*(('Analysis Uncertainty Matrix'!G23-1)/(MAX('Dev Likert Scale Possibilities'!$B$2:$B$7)-1)),0)</f>
        <v>0</v>
      </c>
      <c r="I24" s="75">
        <f>IF(AND(NOT('Analysis Result Matrix'!I24=0),NOT('Analysis Uncertainty Matrix'!H23=0)),(('Analysis Result Matrix'!I24-1)/((MAX('Dev Likert Scale Possibilities'!$E$2:$E$8)-1)))*(('Analysis Uncertainty Matrix'!H23-1)/(MAX('Dev Likert Scale Possibilities'!$B$2:$B$7)-1)),0)</f>
        <v>0</v>
      </c>
      <c r="J24" s="75">
        <f>IF(AND(NOT('Analysis Result Matrix'!J24=0),NOT('Analysis Uncertainty Matrix'!I23=0)),(('Analysis Result Matrix'!J24-1)/((MAX('Dev Likert Scale Possibilities'!$E$2:$E$8)-1)))*(('Analysis Uncertainty Matrix'!I23-1)/(MAX('Dev Likert Scale Possibilities'!$B$2:$B$7)-1)),0)</f>
        <v>0</v>
      </c>
      <c r="K24" s="75">
        <f>IF(AND(NOT('Analysis Result Matrix'!K24=0),NOT('Analysis Uncertainty Matrix'!J23=0)),(('Analysis Result Matrix'!K24-1)/((MAX('Dev Likert Scale Possibilities'!$E$2:$E$8)-1)))*(('Analysis Uncertainty Matrix'!J23-1)/(MAX('Dev Likert Scale Possibilities'!$B$2:$B$7)-1)),0)</f>
        <v>0</v>
      </c>
      <c r="L24" s="75">
        <f>IF(AND(NOT('Analysis Result Matrix'!L24=0),NOT('Analysis Uncertainty Matrix'!K23=0)),(('Analysis Result Matrix'!L24-1)/((MAX('Dev Likert Scale Possibilities'!$E$2:$E$8)-1)))*(('Analysis Uncertainty Matrix'!K23-1)/(MAX('Dev Likert Scale Possibilities'!$B$2:$B$7)-1)),0)</f>
        <v>0</v>
      </c>
      <c r="M24" s="75">
        <f>IF(AND(NOT('Analysis Result Matrix'!M24=0),NOT('Analysis Uncertainty Matrix'!L23=0)),(('Analysis Result Matrix'!M24-1)/((MAX('Dev Likert Scale Possibilities'!$E$2:$E$8)-1)))*(('Analysis Uncertainty Matrix'!L23-1)/(MAX('Dev Likert Scale Possibilities'!$B$2:$B$7)-1)),0)</f>
        <v>0</v>
      </c>
      <c r="N24" s="75">
        <f>IF(AND(NOT('Analysis Result Matrix'!N24=0),NOT('Analysis Uncertainty Matrix'!M23=0)),(('Analysis Result Matrix'!N24-1)/((MAX('Dev Likert Scale Possibilities'!$E$2:$E$8)-1)))*(('Analysis Uncertainty Matrix'!M23-1)/(MAX('Dev Likert Scale Possibilities'!$B$2:$B$7)-1)),0)</f>
        <v>0</v>
      </c>
      <c r="O24" s="75">
        <f>IF(AND(NOT('Analysis Result Matrix'!O24=0),NOT('Analysis Uncertainty Matrix'!N23=0)),(('Analysis Result Matrix'!O24-1)/((MAX('Dev Likert Scale Possibilities'!$E$2:$E$8)-1)))*(('Analysis Uncertainty Matrix'!N23-1)/(MAX('Dev Likert Scale Possibilities'!$B$2:$B$7)-1)),0)</f>
        <v>0</v>
      </c>
      <c r="P24" s="75">
        <f>IF(AND(NOT('Analysis Result Matrix'!P24=0),NOT('Analysis Uncertainty Matrix'!O23=0)),(('Analysis Result Matrix'!P24-1)/((MAX('Dev Likert Scale Possibilities'!$E$2:$E$8)-1)))*(('Analysis Uncertainty Matrix'!O23-1)/(MAX('Dev Likert Scale Possibilities'!$B$2:$B$7)-1)),0)</f>
        <v>0</v>
      </c>
      <c r="Q24" s="75">
        <f>IF(AND(NOT('Analysis Result Matrix'!Q24=0),NOT('Analysis Uncertainty Matrix'!P23=0)),(('Analysis Result Matrix'!Q24-1)/((MAX('Dev Likert Scale Possibilities'!$E$2:$E$8)-1)))*(('Analysis Uncertainty Matrix'!P23-1)/(MAX('Dev Likert Scale Possibilities'!$B$2:$B$7)-1)),0)</f>
        <v>0</v>
      </c>
      <c r="R24" s="75">
        <f>IF(AND(NOT('Analysis Result Matrix'!R24=0),NOT('Analysis Uncertainty Matrix'!Q23=0)),(('Analysis Result Matrix'!R24-1)/((MAX('Dev Likert Scale Possibilities'!$E$2:$E$8)-1)))*(('Analysis Uncertainty Matrix'!Q23-1)/(MAX('Dev Likert Scale Possibilities'!$B$2:$B$7)-1)),0)</f>
        <v>0</v>
      </c>
      <c r="S24" s="75">
        <f>IF(AND(NOT('Analysis Result Matrix'!S24=0),NOT('Analysis Uncertainty Matrix'!R23=0)),(('Analysis Result Matrix'!S24-1)/((MAX('Dev Likert Scale Possibilities'!$E$2:$E$8)-1)))*(('Analysis Uncertainty Matrix'!R23-1)/(MAX('Dev Likert Scale Possibilities'!$B$2:$B$7)-1)),0)</f>
        <v>0</v>
      </c>
      <c r="T24" s="75">
        <f>IF(AND(NOT('Analysis Result Matrix'!T24=0),NOT('Analysis Uncertainty Matrix'!S23=0)),(('Analysis Result Matrix'!T24-1)/((MAX('Dev Likert Scale Possibilities'!$E$2:$E$8)-1)))*(('Analysis Uncertainty Matrix'!S23-1)/(MAX('Dev Likert Scale Possibilities'!$B$2:$B$7)-1)),0)</f>
        <v>0</v>
      </c>
      <c r="U24" s="75">
        <f>IF(AND(NOT('Analysis Result Matrix'!U24=0),NOT('Analysis Uncertainty Matrix'!T23=0)),(('Analysis Result Matrix'!U24-1)/((MAX('Dev Likert Scale Possibilities'!$E$2:$E$8)-1)))*(('Analysis Uncertainty Matrix'!T23-1)/(MAX('Dev Likert Scale Possibilities'!$B$2:$B$7)-1)),0)</f>
        <v>0</v>
      </c>
      <c r="V24" s="75">
        <f>IF(AND(NOT('Analysis Result Matrix'!V24=0),NOT('Analysis Uncertainty Matrix'!U23=0)),(('Analysis Result Matrix'!V24-1)/((MAX('Dev Likert Scale Possibilities'!$E$2:$E$8)-1)))*(('Analysis Uncertainty Matrix'!U23-1)/(MAX('Dev Likert Scale Possibilities'!$B$2:$B$7)-1)),0)</f>
        <v>0</v>
      </c>
      <c r="W24" s="75">
        <f>IF(AND(NOT('Analysis Result Matrix'!W24=0),NOT('Analysis Uncertainty Matrix'!V23=0)),(('Analysis Result Matrix'!W24-1)/((MAX('Dev Likert Scale Possibilities'!$E$2:$E$8)-1)))*(('Analysis Uncertainty Matrix'!V23-1)/(MAX('Dev Likert Scale Possibilities'!$B$2:$B$7)-1)),0)</f>
        <v>0</v>
      </c>
      <c r="X24" s="75">
        <f>IF(AND(NOT('Analysis Result Matrix'!X24=0),NOT('Analysis Uncertainty Matrix'!W23=0)),(('Analysis Result Matrix'!X24-1)/((MAX('Dev Likert Scale Possibilities'!$E$2:$E$8)-1)))*(('Analysis Uncertainty Matrix'!W23-1)/(MAX('Dev Likert Scale Possibilities'!$B$2:$B$7)-1)),0)</f>
        <v>0</v>
      </c>
      <c r="Y24" s="75">
        <f>IF(AND(NOT('Analysis Result Matrix'!Y24=0),NOT('Analysis Uncertainty Matrix'!X23=0)),(('Analysis Result Matrix'!Y24-1)/((MAX('Dev Likert Scale Possibilities'!$E$2:$E$8)-1)))*(('Analysis Uncertainty Matrix'!X23-1)/(MAX('Dev Likert Scale Possibilities'!$B$2:$B$7)-1)),0)</f>
        <v>0</v>
      </c>
      <c r="Z24" s="75">
        <f>IF(AND(NOT('Analysis Result Matrix'!Z24=0),NOT('Analysis Uncertainty Matrix'!Y23=0)),(('Analysis Result Matrix'!Z24-1)/((MAX('Dev Likert Scale Possibilities'!$E$2:$E$8)-1)))*(('Analysis Uncertainty Matrix'!Y23-1)/(MAX('Dev Likert Scale Possibilities'!$B$2:$B$7)-1)),0)</f>
        <v>0</v>
      </c>
      <c r="AA24" s="75">
        <f>IF(AND(NOT('Analysis Result Matrix'!AA24=0),NOT('Analysis Uncertainty Matrix'!Z23=0)),(('Analysis Result Matrix'!AA24-1)/((MAX('Dev Likert Scale Possibilities'!$E$2:$E$8)-1)))*(('Analysis Uncertainty Matrix'!Z23-1)/(MAX('Dev Likert Scale Possibilities'!$B$2:$B$7)-1)),0)</f>
        <v>0</v>
      </c>
      <c r="AB24" s="75">
        <f>IF(AND(NOT('Analysis Result Matrix'!AB24=0),NOT('Analysis Uncertainty Matrix'!AA23=0)),(('Analysis Result Matrix'!AB24-1)/((MAX('Dev Likert Scale Possibilities'!$E$2:$E$8)-1)))*(('Analysis Uncertainty Matrix'!AA23-1)/(MAX('Dev Likert Scale Possibilities'!$B$2:$B$7)-1)),0)</f>
        <v>0</v>
      </c>
      <c r="AC24" s="75">
        <f>IF(AND(NOT('Analysis Result Matrix'!AC24=0),NOT('Analysis Uncertainty Matrix'!AB23=0)),(('Analysis Result Matrix'!AC24-1)/((MAX('Dev Likert Scale Possibilities'!$E$2:$E$8)-1)))*(('Analysis Uncertainty Matrix'!AB23-1)/(MAX('Dev Likert Scale Possibilities'!$B$2:$B$7)-1)),0)</f>
        <v>0</v>
      </c>
      <c r="AD24" s="75">
        <f>IF(AND(NOT('Analysis Result Matrix'!AD24=0),NOT('Analysis Uncertainty Matrix'!AC23=0)),(('Analysis Result Matrix'!AD24-1)/((MAX('Dev Likert Scale Possibilities'!$E$2:$E$8)-1)))*(('Analysis Uncertainty Matrix'!AC23-1)/(MAX('Dev Likert Scale Possibilities'!$B$2:$B$7)-1)),0)</f>
        <v>0</v>
      </c>
      <c r="AE24" s="75">
        <f>IF(AND(NOT('Analysis Result Matrix'!AE24=0),NOT('Analysis Uncertainty Matrix'!AD23=0)),(('Analysis Result Matrix'!AE24-1)/((MAX('Dev Likert Scale Possibilities'!$E$2:$E$8)-1)))*(('Analysis Uncertainty Matrix'!AD23-1)/(MAX('Dev Likert Scale Possibilities'!$B$2:$B$7)-1)),0)</f>
        <v>0</v>
      </c>
      <c r="AF24" s="75">
        <f>IF(AND(NOT('Analysis Result Matrix'!AF24=0),NOT('Analysis Uncertainty Matrix'!AE23=0)),(('Analysis Result Matrix'!AF24-1)/((MAX('Dev Likert Scale Possibilities'!$E$2:$E$8)-1)))*(('Analysis Uncertainty Matrix'!AE23-1)/(MAX('Dev Likert Scale Possibilities'!$B$2:$B$7)-1)),0)</f>
        <v>0</v>
      </c>
      <c r="AG24" s="75">
        <f>IF(AND(NOT('Analysis Result Matrix'!AG24=0),NOT('Analysis Uncertainty Matrix'!AF23=0)),(('Analysis Result Matrix'!AG24-1)/((MAX('Dev Likert Scale Possibilities'!$E$2:$E$8)-1)))*(('Analysis Uncertainty Matrix'!AF23-1)/(MAX('Dev Likert Scale Possibilities'!$B$2:$B$7)-1)),0)</f>
        <v>0</v>
      </c>
      <c r="AH24" s="75">
        <f>IF(AND(NOT('Analysis Result Matrix'!AH24=0),NOT('Analysis Uncertainty Matrix'!AG23=0)),(('Analysis Result Matrix'!AH24-1)/((MAX('Dev Likert Scale Possibilities'!$E$2:$E$8)-1)))*(('Analysis Uncertainty Matrix'!AG23-1)/(MAX('Dev Likert Scale Possibilities'!$B$2:$B$7)-1)),0)</f>
        <v>0</v>
      </c>
      <c r="AI24" s="75">
        <f>IF(AND(NOT('Analysis Result Matrix'!AI24=0),NOT('Analysis Uncertainty Matrix'!AH23=0)),(('Analysis Result Matrix'!AI24-1)/((MAX('Dev Likert Scale Possibilities'!$E$2:$E$8)-1)))*(('Analysis Uncertainty Matrix'!AH23-1)/(MAX('Dev Likert Scale Possibilities'!$B$2:$B$7)-1)),0)</f>
        <v>0</v>
      </c>
      <c r="AJ24" s="75">
        <f>IF(AND(NOT('Analysis Result Matrix'!AJ24=0),NOT('Analysis Uncertainty Matrix'!AI23=0)),(('Analysis Result Matrix'!AJ24-1)/((MAX('Dev Likert Scale Possibilities'!$E$2:$E$8)-1)))*(('Analysis Uncertainty Matrix'!AI23-1)/(MAX('Dev Likert Scale Possibilities'!$B$2:$B$7)-1)),0)</f>
        <v>0</v>
      </c>
      <c r="AK24" s="75">
        <f>IF(AND(NOT('Analysis Result Matrix'!AK24=0),NOT('Analysis Uncertainty Matrix'!AJ23=0)),(('Analysis Result Matrix'!AK24-1)/((MAX('Dev Likert Scale Possibilities'!$E$2:$E$8)-1)))*(('Analysis Uncertainty Matrix'!AJ23-1)/(MAX('Dev Likert Scale Possibilities'!$B$2:$B$7)-1)),0)</f>
        <v>0</v>
      </c>
      <c r="AL24" s="75">
        <f>IF(AND(NOT('Analysis Result Matrix'!AL24=0),NOT('Analysis Uncertainty Matrix'!AK23=0)),(('Analysis Result Matrix'!AL24-1)/((MAX('Dev Likert Scale Possibilities'!$E$2:$E$8)-1)))*(('Analysis Uncertainty Matrix'!AK23-1)/(MAX('Dev Likert Scale Possibilities'!$B$2:$B$7)-1)),0)</f>
        <v>0</v>
      </c>
      <c r="AM24" s="75">
        <f>IF(AND(NOT('Analysis Result Matrix'!AM24=0),NOT('Analysis Uncertainty Matrix'!AL23=0)),(('Analysis Result Matrix'!AM24-1)/((MAX('Dev Likert Scale Possibilities'!$E$2:$E$8)-1)))*(('Analysis Uncertainty Matrix'!AL23-1)/(MAX('Dev Likert Scale Possibilities'!$B$2:$B$7)-1)),0)</f>
        <v>0</v>
      </c>
      <c r="AN24" s="75">
        <f>IF(AND(NOT('Analysis Result Matrix'!AN24=0),NOT('Analysis Uncertainty Matrix'!AM23=0)),(('Analysis Result Matrix'!AN24-1)/((MAX('Dev Likert Scale Possibilities'!$E$2:$E$8)-1)))*(('Analysis Uncertainty Matrix'!AM23-1)/(MAX('Dev Likert Scale Possibilities'!$B$2:$B$7)-1)),0)</f>
        <v>0</v>
      </c>
      <c r="AO24" s="75">
        <f>IF(AND(NOT('Analysis Result Matrix'!AO24=0),NOT('Analysis Uncertainty Matrix'!AN23=0)),(('Analysis Result Matrix'!AO24-1)/((MAX('Dev Likert Scale Possibilities'!$E$2:$E$8)-1)))*(('Analysis Uncertainty Matrix'!AN23-1)/(MAX('Dev Likert Scale Possibilities'!$B$2:$B$7)-1)),0)</f>
        <v>0</v>
      </c>
      <c r="AP24" s="75">
        <f>IF(AND(NOT('Analysis Result Matrix'!AP24=0),NOT('Analysis Uncertainty Matrix'!AO23=0)),(('Analysis Result Matrix'!AP24-1)/((MAX('Dev Likert Scale Possibilities'!$E$2:$E$8)-1)))*(('Analysis Uncertainty Matrix'!AO23-1)/(MAX('Dev Likert Scale Possibilities'!$B$2:$B$7)-1)),0)</f>
        <v>0</v>
      </c>
      <c r="AQ24" s="75">
        <f>IF(AND(NOT('Analysis Result Matrix'!AQ24=0),NOT('Analysis Uncertainty Matrix'!AP23=0)),(('Analysis Result Matrix'!AQ24-1)/((MAX('Dev Likert Scale Possibilities'!$E$2:$E$8)-1)))*(('Analysis Uncertainty Matrix'!AP23-1)/(MAX('Dev Likert Scale Possibilities'!$B$2:$B$7)-1)),0)</f>
        <v>0</v>
      </c>
    </row>
    <row r="25" spans="1:43" ht="15.6" thickTop="1" thickBot="1" x14ac:dyDescent="0.35">
      <c r="A25" s="23" t="str">
        <f>'User Interface'!A24</f>
        <v>Question_23</v>
      </c>
      <c r="B25" s="23" t="str">
        <f>'User Interface'!B24</f>
        <v>Question 23</v>
      </c>
      <c r="C25" s="23">
        <f>'User Interface'!C24</f>
        <v>0</v>
      </c>
      <c r="D25" s="75">
        <f>IF(AND(NOT('Analysis Result Matrix'!D25=0),NOT('Analysis Uncertainty Matrix'!C24=0)),(('Analysis Result Matrix'!D25-1)/((MAX('Dev Likert Scale Possibilities'!$E$2:$E$8)-1)))*(('Analysis Uncertainty Matrix'!C24-1)/(MAX('Dev Likert Scale Possibilities'!$B$2:$B$7)-1)),0)</f>
        <v>0</v>
      </c>
      <c r="E25" s="75">
        <f>IF(AND(NOT('Analysis Result Matrix'!E25=0),NOT('Analysis Uncertainty Matrix'!D24=0)),(('Analysis Result Matrix'!E25-1)/((MAX('Dev Likert Scale Possibilities'!$E$2:$E$8)-1)))*(('Analysis Uncertainty Matrix'!D24-1)/(MAX('Dev Likert Scale Possibilities'!$B$2:$B$7)-1)),0)</f>
        <v>0</v>
      </c>
      <c r="F25" s="75">
        <f>IF(AND(NOT('Analysis Result Matrix'!F25=0),NOT('Analysis Uncertainty Matrix'!E24=0)),(('Analysis Result Matrix'!F25-1)/((MAX('Dev Likert Scale Possibilities'!$E$2:$E$8)-1)))*(('Analysis Uncertainty Matrix'!E24-1)/(MAX('Dev Likert Scale Possibilities'!$B$2:$B$7)-1)),0)</f>
        <v>0</v>
      </c>
      <c r="G25" s="75">
        <f>IF(AND(NOT('Analysis Result Matrix'!G25=0),NOT('Analysis Uncertainty Matrix'!F24=0)),(('Analysis Result Matrix'!G25-1)/((MAX('Dev Likert Scale Possibilities'!$E$2:$E$8)-1)))*(('Analysis Uncertainty Matrix'!F24-1)/(MAX('Dev Likert Scale Possibilities'!$B$2:$B$7)-1)),0)</f>
        <v>0</v>
      </c>
      <c r="H25" s="75">
        <f>IF(AND(NOT('Analysis Result Matrix'!H25=0),NOT('Analysis Uncertainty Matrix'!G24=0)),(('Analysis Result Matrix'!H25-1)/((MAX('Dev Likert Scale Possibilities'!$E$2:$E$8)-1)))*(('Analysis Uncertainty Matrix'!G24-1)/(MAX('Dev Likert Scale Possibilities'!$B$2:$B$7)-1)),0)</f>
        <v>0</v>
      </c>
      <c r="I25" s="75">
        <f>IF(AND(NOT('Analysis Result Matrix'!I25=0),NOT('Analysis Uncertainty Matrix'!H24=0)),(('Analysis Result Matrix'!I25-1)/((MAX('Dev Likert Scale Possibilities'!$E$2:$E$8)-1)))*(('Analysis Uncertainty Matrix'!H24-1)/(MAX('Dev Likert Scale Possibilities'!$B$2:$B$7)-1)),0)</f>
        <v>0</v>
      </c>
      <c r="J25" s="75">
        <f>IF(AND(NOT('Analysis Result Matrix'!J25=0),NOT('Analysis Uncertainty Matrix'!I24=0)),(('Analysis Result Matrix'!J25-1)/((MAX('Dev Likert Scale Possibilities'!$E$2:$E$8)-1)))*(('Analysis Uncertainty Matrix'!I24-1)/(MAX('Dev Likert Scale Possibilities'!$B$2:$B$7)-1)),0)</f>
        <v>0</v>
      </c>
      <c r="K25" s="75">
        <f>IF(AND(NOT('Analysis Result Matrix'!K25=0),NOT('Analysis Uncertainty Matrix'!J24=0)),(('Analysis Result Matrix'!K25-1)/((MAX('Dev Likert Scale Possibilities'!$E$2:$E$8)-1)))*(('Analysis Uncertainty Matrix'!J24-1)/(MAX('Dev Likert Scale Possibilities'!$B$2:$B$7)-1)),0)</f>
        <v>0</v>
      </c>
      <c r="L25" s="75">
        <f>IF(AND(NOT('Analysis Result Matrix'!L25=0),NOT('Analysis Uncertainty Matrix'!K24=0)),(('Analysis Result Matrix'!L25-1)/((MAX('Dev Likert Scale Possibilities'!$E$2:$E$8)-1)))*(('Analysis Uncertainty Matrix'!K24-1)/(MAX('Dev Likert Scale Possibilities'!$B$2:$B$7)-1)),0)</f>
        <v>0</v>
      </c>
      <c r="M25" s="75">
        <f>IF(AND(NOT('Analysis Result Matrix'!M25=0),NOT('Analysis Uncertainty Matrix'!L24=0)),(('Analysis Result Matrix'!M25-1)/((MAX('Dev Likert Scale Possibilities'!$E$2:$E$8)-1)))*(('Analysis Uncertainty Matrix'!L24-1)/(MAX('Dev Likert Scale Possibilities'!$B$2:$B$7)-1)),0)</f>
        <v>0</v>
      </c>
      <c r="N25" s="75">
        <f>IF(AND(NOT('Analysis Result Matrix'!N25=0),NOT('Analysis Uncertainty Matrix'!M24=0)),(('Analysis Result Matrix'!N25-1)/((MAX('Dev Likert Scale Possibilities'!$E$2:$E$8)-1)))*(('Analysis Uncertainty Matrix'!M24-1)/(MAX('Dev Likert Scale Possibilities'!$B$2:$B$7)-1)),0)</f>
        <v>0</v>
      </c>
      <c r="O25" s="75">
        <f>IF(AND(NOT('Analysis Result Matrix'!O25=0),NOT('Analysis Uncertainty Matrix'!N24=0)),(('Analysis Result Matrix'!O25-1)/((MAX('Dev Likert Scale Possibilities'!$E$2:$E$8)-1)))*(('Analysis Uncertainty Matrix'!N24-1)/(MAX('Dev Likert Scale Possibilities'!$B$2:$B$7)-1)),0)</f>
        <v>0</v>
      </c>
      <c r="P25" s="75">
        <f>IF(AND(NOT('Analysis Result Matrix'!P25=0),NOT('Analysis Uncertainty Matrix'!O24=0)),(('Analysis Result Matrix'!P25-1)/((MAX('Dev Likert Scale Possibilities'!$E$2:$E$8)-1)))*(('Analysis Uncertainty Matrix'!O24-1)/(MAX('Dev Likert Scale Possibilities'!$B$2:$B$7)-1)),0)</f>
        <v>0</v>
      </c>
      <c r="Q25" s="75">
        <f>IF(AND(NOT('Analysis Result Matrix'!Q25=0),NOT('Analysis Uncertainty Matrix'!P24=0)),(('Analysis Result Matrix'!Q25-1)/((MAX('Dev Likert Scale Possibilities'!$E$2:$E$8)-1)))*(('Analysis Uncertainty Matrix'!P24-1)/(MAX('Dev Likert Scale Possibilities'!$B$2:$B$7)-1)),0)</f>
        <v>0</v>
      </c>
      <c r="R25" s="75">
        <f>IF(AND(NOT('Analysis Result Matrix'!R25=0),NOT('Analysis Uncertainty Matrix'!Q24=0)),(('Analysis Result Matrix'!R25-1)/((MAX('Dev Likert Scale Possibilities'!$E$2:$E$8)-1)))*(('Analysis Uncertainty Matrix'!Q24-1)/(MAX('Dev Likert Scale Possibilities'!$B$2:$B$7)-1)),0)</f>
        <v>0</v>
      </c>
      <c r="S25" s="75">
        <f>IF(AND(NOT('Analysis Result Matrix'!S25=0),NOT('Analysis Uncertainty Matrix'!R24=0)),(('Analysis Result Matrix'!S25-1)/((MAX('Dev Likert Scale Possibilities'!$E$2:$E$8)-1)))*(('Analysis Uncertainty Matrix'!R24-1)/(MAX('Dev Likert Scale Possibilities'!$B$2:$B$7)-1)),0)</f>
        <v>0</v>
      </c>
      <c r="T25" s="75">
        <f>IF(AND(NOT('Analysis Result Matrix'!T25=0),NOT('Analysis Uncertainty Matrix'!S24=0)),(('Analysis Result Matrix'!T25-1)/((MAX('Dev Likert Scale Possibilities'!$E$2:$E$8)-1)))*(('Analysis Uncertainty Matrix'!S24-1)/(MAX('Dev Likert Scale Possibilities'!$B$2:$B$7)-1)),0)</f>
        <v>0</v>
      </c>
      <c r="U25" s="75">
        <f>IF(AND(NOT('Analysis Result Matrix'!U25=0),NOT('Analysis Uncertainty Matrix'!T24=0)),(('Analysis Result Matrix'!U25-1)/((MAX('Dev Likert Scale Possibilities'!$E$2:$E$8)-1)))*(('Analysis Uncertainty Matrix'!T24-1)/(MAX('Dev Likert Scale Possibilities'!$B$2:$B$7)-1)),0)</f>
        <v>0</v>
      </c>
      <c r="V25" s="75">
        <f>IF(AND(NOT('Analysis Result Matrix'!V25=0),NOT('Analysis Uncertainty Matrix'!U24=0)),(('Analysis Result Matrix'!V25-1)/((MAX('Dev Likert Scale Possibilities'!$E$2:$E$8)-1)))*(('Analysis Uncertainty Matrix'!U24-1)/(MAX('Dev Likert Scale Possibilities'!$B$2:$B$7)-1)),0)</f>
        <v>0</v>
      </c>
      <c r="W25" s="75">
        <f>IF(AND(NOT('Analysis Result Matrix'!W25=0),NOT('Analysis Uncertainty Matrix'!V24=0)),(('Analysis Result Matrix'!W25-1)/((MAX('Dev Likert Scale Possibilities'!$E$2:$E$8)-1)))*(('Analysis Uncertainty Matrix'!V24-1)/(MAX('Dev Likert Scale Possibilities'!$B$2:$B$7)-1)),0)</f>
        <v>0</v>
      </c>
      <c r="X25" s="75">
        <f>IF(AND(NOT('Analysis Result Matrix'!X25=0),NOT('Analysis Uncertainty Matrix'!W24=0)),(('Analysis Result Matrix'!X25-1)/((MAX('Dev Likert Scale Possibilities'!$E$2:$E$8)-1)))*(('Analysis Uncertainty Matrix'!W24-1)/(MAX('Dev Likert Scale Possibilities'!$B$2:$B$7)-1)),0)</f>
        <v>0</v>
      </c>
      <c r="Y25" s="75">
        <f>IF(AND(NOT('Analysis Result Matrix'!Y25=0),NOT('Analysis Uncertainty Matrix'!X24=0)),(('Analysis Result Matrix'!Y25-1)/((MAX('Dev Likert Scale Possibilities'!$E$2:$E$8)-1)))*(('Analysis Uncertainty Matrix'!X24-1)/(MAX('Dev Likert Scale Possibilities'!$B$2:$B$7)-1)),0)</f>
        <v>0</v>
      </c>
      <c r="Z25" s="75">
        <f>IF(AND(NOT('Analysis Result Matrix'!Z25=0),NOT('Analysis Uncertainty Matrix'!Y24=0)),(('Analysis Result Matrix'!Z25-1)/((MAX('Dev Likert Scale Possibilities'!$E$2:$E$8)-1)))*(('Analysis Uncertainty Matrix'!Y24-1)/(MAX('Dev Likert Scale Possibilities'!$B$2:$B$7)-1)),0)</f>
        <v>0</v>
      </c>
      <c r="AA25" s="75">
        <f>IF(AND(NOT('Analysis Result Matrix'!AA25=0),NOT('Analysis Uncertainty Matrix'!Z24=0)),(('Analysis Result Matrix'!AA25-1)/((MAX('Dev Likert Scale Possibilities'!$E$2:$E$8)-1)))*(('Analysis Uncertainty Matrix'!Z24-1)/(MAX('Dev Likert Scale Possibilities'!$B$2:$B$7)-1)),0)</f>
        <v>0</v>
      </c>
      <c r="AB25" s="75">
        <f>IF(AND(NOT('Analysis Result Matrix'!AB25=0),NOT('Analysis Uncertainty Matrix'!AA24=0)),(('Analysis Result Matrix'!AB25-1)/((MAX('Dev Likert Scale Possibilities'!$E$2:$E$8)-1)))*(('Analysis Uncertainty Matrix'!AA24-1)/(MAX('Dev Likert Scale Possibilities'!$B$2:$B$7)-1)),0)</f>
        <v>0</v>
      </c>
      <c r="AC25" s="75">
        <f>IF(AND(NOT('Analysis Result Matrix'!AC25=0),NOT('Analysis Uncertainty Matrix'!AB24=0)),(('Analysis Result Matrix'!AC25-1)/((MAX('Dev Likert Scale Possibilities'!$E$2:$E$8)-1)))*(('Analysis Uncertainty Matrix'!AB24-1)/(MAX('Dev Likert Scale Possibilities'!$B$2:$B$7)-1)),0)</f>
        <v>0</v>
      </c>
      <c r="AD25" s="75">
        <f>IF(AND(NOT('Analysis Result Matrix'!AD25=0),NOT('Analysis Uncertainty Matrix'!AC24=0)),(('Analysis Result Matrix'!AD25-1)/((MAX('Dev Likert Scale Possibilities'!$E$2:$E$8)-1)))*(('Analysis Uncertainty Matrix'!AC24-1)/(MAX('Dev Likert Scale Possibilities'!$B$2:$B$7)-1)),0)</f>
        <v>0</v>
      </c>
      <c r="AE25" s="75">
        <f>IF(AND(NOT('Analysis Result Matrix'!AE25=0),NOT('Analysis Uncertainty Matrix'!AD24=0)),(('Analysis Result Matrix'!AE25-1)/((MAX('Dev Likert Scale Possibilities'!$E$2:$E$8)-1)))*(('Analysis Uncertainty Matrix'!AD24-1)/(MAX('Dev Likert Scale Possibilities'!$B$2:$B$7)-1)),0)</f>
        <v>0</v>
      </c>
      <c r="AF25" s="75">
        <f>IF(AND(NOT('Analysis Result Matrix'!AF25=0),NOT('Analysis Uncertainty Matrix'!AE24=0)),(('Analysis Result Matrix'!AF25-1)/((MAX('Dev Likert Scale Possibilities'!$E$2:$E$8)-1)))*(('Analysis Uncertainty Matrix'!AE24-1)/(MAX('Dev Likert Scale Possibilities'!$B$2:$B$7)-1)),0)</f>
        <v>0</v>
      </c>
      <c r="AG25" s="75">
        <f>IF(AND(NOT('Analysis Result Matrix'!AG25=0),NOT('Analysis Uncertainty Matrix'!AF24=0)),(('Analysis Result Matrix'!AG25-1)/((MAX('Dev Likert Scale Possibilities'!$E$2:$E$8)-1)))*(('Analysis Uncertainty Matrix'!AF24-1)/(MAX('Dev Likert Scale Possibilities'!$B$2:$B$7)-1)),0)</f>
        <v>0</v>
      </c>
      <c r="AH25" s="75">
        <f>IF(AND(NOT('Analysis Result Matrix'!AH25=0),NOT('Analysis Uncertainty Matrix'!AG24=0)),(('Analysis Result Matrix'!AH25-1)/((MAX('Dev Likert Scale Possibilities'!$E$2:$E$8)-1)))*(('Analysis Uncertainty Matrix'!AG24-1)/(MAX('Dev Likert Scale Possibilities'!$B$2:$B$7)-1)),0)</f>
        <v>0</v>
      </c>
      <c r="AI25" s="75">
        <f>IF(AND(NOT('Analysis Result Matrix'!AI25=0),NOT('Analysis Uncertainty Matrix'!AH24=0)),(('Analysis Result Matrix'!AI25-1)/((MAX('Dev Likert Scale Possibilities'!$E$2:$E$8)-1)))*(('Analysis Uncertainty Matrix'!AH24-1)/(MAX('Dev Likert Scale Possibilities'!$B$2:$B$7)-1)),0)</f>
        <v>0</v>
      </c>
      <c r="AJ25" s="75">
        <f>IF(AND(NOT('Analysis Result Matrix'!AJ25=0),NOT('Analysis Uncertainty Matrix'!AI24=0)),(('Analysis Result Matrix'!AJ25-1)/((MAX('Dev Likert Scale Possibilities'!$E$2:$E$8)-1)))*(('Analysis Uncertainty Matrix'!AI24-1)/(MAX('Dev Likert Scale Possibilities'!$B$2:$B$7)-1)),0)</f>
        <v>0</v>
      </c>
      <c r="AK25" s="75">
        <f>IF(AND(NOT('Analysis Result Matrix'!AK25=0),NOT('Analysis Uncertainty Matrix'!AJ24=0)),(('Analysis Result Matrix'!AK25-1)/((MAX('Dev Likert Scale Possibilities'!$E$2:$E$8)-1)))*(('Analysis Uncertainty Matrix'!AJ24-1)/(MAX('Dev Likert Scale Possibilities'!$B$2:$B$7)-1)),0)</f>
        <v>0</v>
      </c>
      <c r="AL25" s="75">
        <f>IF(AND(NOT('Analysis Result Matrix'!AL25=0),NOT('Analysis Uncertainty Matrix'!AK24=0)),(('Analysis Result Matrix'!AL25-1)/((MAX('Dev Likert Scale Possibilities'!$E$2:$E$8)-1)))*(('Analysis Uncertainty Matrix'!AK24-1)/(MAX('Dev Likert Scale Possibilities'!$B$2:$B$7)-1)),0)</f>
        <v>0</v>
      </c>
      <c r="AM25" s="75">
        <f>IF(AND(NOT('Analysis Result Matrix'!AM25=0),NOT('Analysis Uncertainty Matrix'!AL24=0)),(('Analysis Result Matrix'!AM25-1)/((MAX('Dev Likert Scale Possibilities'!$E$2:$E$8)-1)))*(('Analysis Uncertainty Matrix'!AL24-1)/(MAX('Dev Likert Scale Possibilities'!$B$2:$B$7)-1)),0)</f>
        <v>0</v>
      </c>
      <c r="AN25" s="75">
        <f>IF(AND(NOT('Analysis Result Matrix'!AN25=0),NOT('Analysis Uncertainty Matrix'!AM24=0)),(('Analysis Result Matrix'!AN25-1)/((MAX('Dev Likert Scale Possibilities'!$E$2:$E$8)-1)))*(('Analysis Uncertainty Matrix'!AM24-1)/(MAX('Dev Likert Scale Possibilities'!$B$2:$B$7)-1)),0)</f>
        <v>0</v>
      </c>
      <c r="AO25" s="75">
        <f>IF(AND(NOT('Analysis Result Matrix'!AO25=0),NOT('Analysis Uncertainty Matrix'!AN24=0)),(('Analysis Result Matrix'!AO25-1)/((MAX('Dev Likert Scale Possibilities'!$E$2:$E$8)-1)))*(('Analysis Uncertainty Matrix'!AN24-1)/(MAX('Dev Likert Scale Possibilities'!$B$2:$B$7)-1)),0)</f>
        <v>0</v>
      </c>
      <c r="AP25" s="75">
        <f>IF(AND(NOT('Analysis Result Matrix'!AP25=0),NOT('Analysis Uncertainty Matrix'!AO24=0)),(('Analysis Result Matrix'!AP25-1)/((MAX('Dev Likert Scale Possibilities'!$E$2:$E$8)-1)))*(('Analysis Uncertainty Matrix'!AO24-1)/(MAX('Dev Likert Scale Possibilities'!$B$2:$B$7)-1)),0)</f>
        <v>0</v>
      </c>
      <c r="AQ25" s="75">
        <f>IF(AND(NOT('Analysis Result Matrix'!AQ25=0),NOT('Analysis Uncertainty Matrix'!AP24=0)),(('Analysis Result Matrix'!AQ25-1)/((MAX('Dev Likert Scale Possibilities'!$E$2:$E$8)-1)))*(('Analysis Uncertainty Matrix'!AP24-1)/(MAX('Dev Likert Scale Possibilities'!$B$2:$B$7)-1)),0)</f>
        <v>0</v>
      </c>
    </row>
    <row r="26" spans="1:43" ht="15.6" thickTop="1" thickBot="1" x14ac:dyDescent="0.35">
      <c r="A26" s="23" t="str">
        <f>'User Interface'!A25</f>
        <v>Question_24</v>
      </c>
      <c r="B26" s="23" t="str">
        <f>'User Interface'!B25</f>
        <v>Question 24</v>
      </c>
      <c r="C26" s="23">
        <f>'User Interface'!C25</f>
        <v>0</v>
      </c>
      <c r="D26" s="75">
        <f>IF(AND(NOT('Analysis Result Matrix'!D26=0),NOT('Analysis Uncertainty Matrix'!C25=0)),(('Analysis Result Matrix'!D26-1)/((MAX('Dev Likert Scale Possibilities'!$E$2:$E$8)-1)))*(('Analysis Uncertainty Matrix'!C25-1)/(MAX('Dev Likert Scale Possibilities'!$B$2:$B$7)-1)),0)</f>
        <v>0</v>
      </c>
      <c r="E26" s="75">
        <f>IF(AND(NOT('Analysis Result Matrix'!E26=0),NOT('Analysis Uncertainty Matrix'!D25=0)),(('Analysis Result Matrix'!E26-1)/((MAX('Dev Likert Scale Possibilities'!$E$2:$E$8)-1)))*(('Analysis Uncertainty Matrix'!D25-1)/(MAX('Dev Likert Scale Possibilities'!$B$2:$B$7)-1)),0)</f>
        <v>0</v>
      </c>
      <c r="F26" s="75">
        <f>IF(AND(NOT('Analysis Result Matrix'!F26=0),NOT('Analysis Uncertainty Matrix'!E25=0)),(('Analysis Result Matrix'!F26-1)/((MAX('Dev Likert Scale Possibilities'!$E$2:$E$8)-1)))*(('Analysis Uncertainty Matrix'!E25-1)/(MAX('Dev Likert Scale Possibilities'!$B$2:$B$7)-1)),0)</f>
        <v>0</v>
      </c>
      <c r="G26" s="75">
        <f>IF(AND(NOT('Analysis Result Matrix'!G26=0),NOT('Analysis Uncertainty Matrix'!F25=0)),(('Analysis Result Matrix'!G26-1)/((MAX('Dev Likert Scale Possibilities'!$E$2:$E$8)-1)))*(('Analysis Uncertainty Matrix'!F25-1)/(MAX('Dev Likert Scale Possibilities'!$B$2:$B$7)-1)),0)</f>
        <v>0</v>
      </c>
      <c r="H26" s="75">
        <f>IF(AND(NOT('Analysis Result Matrix'!H26=0),NOT('Analysis Uncertainty Matrix'!G25=0)),(('Analysis Result Matrix'!H26-1)/((MAX('Dev Likert Scale Possibilities'!$E$2:$E$8)-1)))*(('Analysis Uncertainty Matrix'!G25-1)/(MAX('Dev Likert Scale Possibilities'!$B$2:$B$7)-1)),0)</f>
        <v>0</v>
      </c>
      <c r="I26" s="75">
        <f>IF(AND(NOT('Analysis Result Matrix'!I26=0),NOT('Analysis Uncertainty Matrix'!H25=0)),(('Analysis Result Matrix'!I26-1)/((MAX('Dev Likert Scale Possibilities'!$E$2:$E$8)-1)))*(('Analysis Uncertainty Matrix'!H25-1)/(MAX('Dev Likert Scale Possibilities'!$B$2:$B$7)-1)),0)</f>
        <v>0</v>
      </c>
      <c r="J26" s="75">
        <f>IF(AND(NOT('Analysis Result Matrix'!J26=0),NOT('Analysis Uncertainty Matrix'!I25=0)),(('Analysis Result Matrix'!J26-1)/((MAX('Dev Likert Scale Possibilities'!$E$2:$E$8)-1)))*(('Analysis Uncertainty Matrix'!I25-1)/(MAX('Dev Likert Scale Possibilities'!$B$2:$B$7)-1)),0)</f>
        <v>0</v>
      </c>
      <c r="K26" s="75">
        <f>IF(AND(NOT('Analysis Result Matrix'!K26=0),NOT('Analysis Uncertainty Matrix'!J25=0)),(('Analysis Result Matrix'!K26-1)/((MAX('Dev Likert Scale Possibilities'!$E$2:$E$8)-1)))*(('Analysis Uncertainty Matrix'!J25-1)/(MAX('Dev Likert Scale Possibilities'!$B$2:$B$7)-1)),0)</f>
        <v>0</v>
      </c>
      <c r="L26" s="75">
        <f>IF(AND(NOT('Analysis Result Matrix'!L26=0),NOT('Analysis Uncertainty Matrix'!K25=0)),(('Analysis Result Matrix'!L26-1)/((MAX('Dev Likert Scale Possibilities'!$E$2:$E$8)-1)))*(('Analysis Uncertainty Matrix'!K25-1)/(MAX('Dev Likert Scale Possibilities'!$B$2:$B$7)-1)),0)</f>
        <v>0</v>
      </c>
      <c r="M26" s="75">
        <f>IF(AND(NOT('Analysis Result Matrix'!M26=0),NOT('Analysis Uncertainty Matrix'!L25=0)),(('Analysis Result Matrix'!M26-1)/((MAX('Dev Likert Scale Possibilities'!$E$2:$E$8)-1)))*(('Analysis Uncertainty Matrix'!L25-1)/(MAX('Dev Likert Scale Possibilities'!$B$2:$B$7)-1)),0)</f>
        <v>0</v>
      </c>
      <c r="N26" s="75">
        <f>IF(AND(NOT('Analysis Result Matrix'!N26=0),NOT('Analysis Uncertainty Matrix'!M25=0)),(('Analysis Result Matrix'!N26-1)/((MAX('Dev Likert Scale Possibilities'!$E$2:$E$8)-1)))*(('Analysis Uncertainty Matrix'!M25-1)/(MAX('Dev Likert Scale Possibilities'!$B$2:$B$7)-1)),0)</f>
        <v>0</v>
      </c>
      <c r="O26" s="75">
        <f>IF(AND(NOT('Analysis Result Matrix'!O26=0),NOT('Analysis Uncertainty Matrix'!N25=0)),(('Analysis Result Matrix'!O26-1)/((MAX('Dev Likert Scale Possibilities'!$E$2:$E$8)-1)))*(('Analysis Uncertainty Matrix'!N25-1)/(MAX('Dev Likert Scale Possibilities'!$B$2:$B$7)-1)),0)</f>
        <v>0</v>
      </c>
      <c r="P26" s="75">
        <f>IF(AND(NOT('Analysis Result Matrix'!P26=0),NOT('Analysis Uncertainty Matrix'!O25=0)),(('Analysis Result Matrix'!P26-1)/((MAX('Dev Likert Scale Possibilities'!$E$2:$E$8)-1)))*(('Analysis Uncertainty Matrix'!O25-1)/(MAX('Dev Likert Scale Possibilities'!$B$2:$B$7)-1)),0)</f>
        <v>0</v>
      </c>
      <c r="Q26" s="75">
        <f>IF(AND(NOT('Analysis Result Matrix'!Q26=0),NOT('Analysis Uncertainty Matrix'!P25=0)),(('Analysis Result Matrix'!Q26-1)/((MAX('Dev Likert Scale Possibilities'!$E$2:$E$8)-1)))*(('Analysis Uncertainty Matrix'!P25-1)/(MAX('Dev Likert Scale Possibilities'!$B$2:$B$7)-1)),0)</f>
        <v>0</v>
      </c>
      <c r="R26" s="75">
        <f>IF(AND(NOT('Analysis Result Matrix'!R26=0),NOT('Analysis Uncertainty Matrix'!Q25=0)),(('Analysis Result Matrix'!R26-1)/((MAX('Dev Likert Scale Possibilities'!$E$2:$E$8)-1)))*(('Analysis Uncertainty Matrix'!Q25-1)/(MAX('Dev Likert Scale Possibilities'!$B$2:$B$7)-1)),0)</f>
        <v>0</v>
      </c>
      <c r="S26" s="75">
        <f>IF(AND(NOT('Analysis Result Matrix'!S26=0),NOT('Analysis Uncertainty Matrix'!R25=0)),(('Analysis Result Matrix'!S26-1)/((MAX('Dev Likert Scale Possibilities'!$E$2:$E$8)-1)))*(('Analysis Uncertainty Matrix'!R25-1)/(MAX('Dev Likert Scale Possibilities'!$B$2:$B$7)-1)),0)</f>
        <v>0</v>
      </c>
      <c r="T26" s="75">
        <f>IF(AND(NOT('Analysis Result Matrix'!T26=0),NOT('Analysis Uncertainty Matrix'!S25=0)),(('Analysis Result Matrix'!T26-1)/((MAX('Dev Likert Scale Possibilities'!$E$2:$E$8)-1)))*(('Analysis Uncertainty Matrix'!S25-1)/(MAX('Dev Likert Scale Possibilities'!$B$2:$B$7)-1)),0)</f>
        <v>0</v>
      </c>
      <c r="U26" s="75">
        <f>IF(AND(NOT('Analysis Result Matrix'!U26=0),NOT('Analysis Uncertainty Matrix'!T25=0)),(('Analysis Result Matrix'!U26-1)/((MAX('Dev Likert Scale Possibilities'!$E$2:$E$8)-1)))*(('Analysis Uncertainty Matrix'!T25-1)/(MAX('Dev Likert Scale Possibilities'!$B$2:$B$7)-1)),0)</f>
        <v>0</v>
      </c>
      <c r="V26" s="75">
        <f>IF(AND(NOT('Analysis Result Matrix'!V26=0),NOT('Analysis Uncertainty Matrix'!U25=0)),(('Analysis Result Matrix'!V26-1)/((MAX('Dev Likert Scale Possibilities'!$E$2:$E$8)-1)))*(('Analysis Uncertainty Matrix'!U25-1)/(MAX('Dev Likert Scale Possibilities'!$B$2:$B$7)-1)),0)</f>
        <v>0</v>
      </c>
      <c r="W26" s="75">
        <f>IF(AND(NOT('Analysis Result Matrix'!W26=0),NOT('Analysis Uncertainty Matrix'!V25=0)),(('Analysis Result Matrix'!W26-1)/((MAX('Dev Likert Scale Possibilities'!$E$2:$E$8)-1)))*(('Analysis Uncertainty Matrix'!V25-1)/(MAX('Dev Likert Scale Possibilities'!$B$2:$B$7)-1)),0)</f>
        <v>0</v>
      </c>
      <c r="X26" s="75">
        <f>IF(AND(NOT('Analysis Result Matrix'!X26=0),NOT('Analysis Uncertainty Matrix'!W25=0)),(('Analysis Result Matrix'!X26-1)/((MAX('Dev Likert Scale Possibilities'!$E$2:$E$8)-1)))*(('Analysis Uncertainty Matrix'!W25-1)/(MAX('Dev Likert Scale Possibilities'!$B$2:$B$7)-1)),0)</f>
        <v>0</v>
      </c>
      <c r="Y26" s="75">
        <f>IF(AND(NOT('Analysis Result Matrix'!Y26=0),NOT('Analysis Uncertainty Matrix'!X25=0)),(('Analysis Result Matrix'!Y26-1)/((MAX('Dev Likert Scale Possibilities'!$E$2:$E$8)-1)))*(('Analysis Uncertainty Matrix'!X25-1)/(MAX('Dev Likert Scale Possibilities'!$B$2:$B$7)-1)),0)</f>
        <v>0</v>
      </c>
      <c r="Z26" s="75">
        <f>IF(AND(NOT('Analysis Result Matrix'!Z26=0),NOT('Analysis Uncertainty Matrix'!Y25=0)),(('Analysis Result Matrix'!Z26-1)/((MAX('Dev Likert Scale Possibilities'!$E$2:$E$8)-1)))*(('Analysis Uncertainty Matrix'!Y25-1)/(MAX('Dev Likert Scale Possibilities'!$B$2:$B$7)-1)),0)</f>
        <v>0</v>
      </c>
      <c r="AA26" s="75">
        <f>IF(AND(NOT('Analysis Result Matrix'!AA26=0),NOT('Analysis Uncertainty Matrix'!Z25=0)),(('Analysis Result Matrix'!AA26-1)/((MAX('Dev Likert Scale Possibilities'!$E$2:$E$8)-1)))*(('Analysis Uncertainty Matrix'!Z25-1)/(MAX('Dev Likert Scale Possibilities'!$B$2:$B$7)-1)),0)</f>
        <v>0</v>
      </c>
      <c r="AB26" s="75">
        <f>IF(AND(NOT('Analysis Result Matrix'!AB26=0),NOT('Analysis Uncertainty Matrix'!AA25=0)),(('Analysis Result Matrix'!AB26-1)/((MAX('Dev Likert Scale Possibilities'!$E$2:$E$8)-1)))*(('Analysis Uncertainty Matrix'!AA25-1)/(MAX('Dev Likert Scale Possibilities'!$B$2:$B$7)-1)),0)</f>
        <v>0</v>
      </c>
      <c r="AC26" s="75">
        <f>IF(AND(NOT('Analysis Result Matrix'!AC26=0),NOT('Analysis Uncertainty Matrix'!AB25=0)),(('Analysis Result Matrix'!AC26-1)/((MAX('Dev Likert Scale Possibilities'!$E$2:$E$8)-1)))*(('Analysis Uncertainty Matrix'!AB25-1)/(MAX('Dev Likert Scale Possibilities'!$B$2:$B$7)-1)),0)</f>
        <v>0</v>
      </c>
      <c r="AD26" s="75">
        <f>IF(AND(NOT('Analysis Result Matrix'!AD26=0),NOT('Analysis Uncertainty Matrix'!AC25=0)),(('Analysis Result Matrix'!AD26-1)/((MAX('Dev Likert Scale Possibilities'!$E$2:$E$8)-1)))*(('Analysis Uncertainty Matrix'!AC25-1)/(MAX('Dev Likert Scale Possibilities'!$B$2:$B$7)-1)),0)</f>
        <v>0</v>
      </c>
      <c r="AE26" s="75">
        <f>IF(AND(NOT('Analysis Result Matrix'!AE26=0),NOT('Analysis Uncertainty Matrix'!AD25=0)),(('Analysis Result Matrix'!AE26-1)/((MAX('Dev Likert Scale Possibilities'!$E$2:$E$8)-1)))*(('Analysis Uncertainty Matrix'!AD25-1)/(MAX('Dev Likert Scale Possibilities'!$B$2:$B$7)-1)),0)</f>
        <v>0</v>
      </c>
      <c r="AF26" s="75">
        <f>IF(AND(NOT('Analysis Result Matrix'!AF26=0),NOT('Analysis Uncertainty Matrix'!AE25=0)),(('Analysis Result Matrix'!AF26-1)/((MAX('Dev Likert Scale Possibilities'!$E$2:$E$8)-1)))*(('Analysis Uncertainty Matrix'!AE25-1)/(MAX('Dev Likert Scale Possibilities'!$B$2:$B$7)-1)),0)</f>
        <v>0</v>
      </c>
      <c r="AG26" s="75">
        <f>IF(AND(NOT('Analysis Result Matrix'!AG26=0),NOT('Analysis Uncertainty Matrix'!AF25=0)),(('Analysis Result Matrix'!AG26-1)/((MAX('Dev Likert Scale Possibilities'!$E$2:$E$8)-1)))*(('Analysis Uncertainty Matrix'!AF25-1)/(MAX('Dev Likert Scale Possibilities'!$B$2:$B$7)-1)),0)</f>
        <v>0</v>
      </c>
      <c r="AH26" s="75">
        <f>IF(AND(NOT('Analysis Result Matrix'!AH26=0),NOT('Analysis Uncertainty Matrix'!AG25=0)),(('Analysis Result Matrix'!AH26-1)/((MAX('Dev Likert Scale Possibilities'!$E$2:$E$8)-1)))*(('Analysis Uncertainty Matrix'!AG25-1)/(MAX('Dev Likert Scale Possibilities'!$B$2:$B$7)-1)),0)</f>
        <v>0</v>
      </c>
      <c r="AI26" s="75">
        <f>IF(AND(NOT('Analysis Result Matrix'!AI26=0),NOT('Analysis Uncertainty Matrix'!AH25=0)),(('Analysis Result Matrix'!AI26-1)/((MAX('Dev Likert Scale Possibilities'!$E$2:$E$8)-1)))*(('Analysis Uncertainty Matrix'!AH25-1)/(MAX('Dev Likert Scale Possibilities'!$B$2:$B$7)-1)),0)</f>
        <v>0</v>
      </c>
      <c r="AJ26" s="75">
        <f>IF(AND(NOT('Analysis Result Matrix'!AJ26=0),NOT('Analysis Uncertainty Matrix'!AI25=0)),(('Analysis Result Matrix'!AJ26-1)/((MAX('Dev Likert Scale Possibilities'!$E$2:$E$8)-1)))*(('Analysis Uncertainty Matrix'!AI25-1)/(MAX('Dev Likert Scale Possibilities'!$B$2:$B$7)-1)),0)</f>
        <v>0</v>
      </c>
      <c r="AK26" s="75">
        <f>IF(AND(NOT('Analysis Result Matrix'!AK26=0),NOT('Analysis Uncertainty Matrix'!AJ25=0)),(('Analysis Result Matrix'!AK26-1)/((MAX('Dev Likert Scale Possibilities'!$E$2:$E$8)-1)))*(('Analysis Uncertainty Matrix'!AJ25-1)/(MAX('Dev Likert Scale Possibilities'!$B$2:$B$7)-1)),0)</f>
        <v>0</v>
      </c>
      <c r="AL26" s="75">
        <f>IF(AND(NOT('Analysis Result Matrix'!AL26=0),NOT('Analysis Uncertainty Matrix'!AK25=0)),(('Analysis Result Matrix'!AL26-1)/((MAX('Dev Likert Scale Possibilities'!$E$2:$E$8)-1)))*(('Analysis Uncertainty Matrix'!AK25-1)/(MAX('Dev Likert Scale Possibilities'!$B$2:$B$7)-1)),0)</f>
        <v>0</v>
      </c>
      <c r="AM26" s="75">
        <f>IF(AND(NOT('Analysis Result Matrix'!AM26=0),NOT('Analysis Uncertainty Matrix'!AL25=0)),(('Analysis Result Matrix'!AM26-1)/((MAX('Dev Likert Scale Possibilities'!$E$2:$E$8)-1)))*(('Analysis Uncertainty Matrix'!AL25-1)/(MAX('Dev Likert Scale Possibilities'!$B$2:$B$7)-1)),0)</f>
        <v>0</v>
      </c>
      <c r="AN26" s="75">
        <f>IF(AND(NOT('Analysis Result Matrix'!AN26=0),NOT('Analysis Uncertainty Matrix'!AM25=0)),(('Analysis Result Matrix'!AN26-1)/((MAX('Dev Likert Scale Possibilities'!$E$2:$E$8)-1)))*(('Analysis Uncertainty Matrix'!AM25-1)/(MAX('Dev Likert Scale Possibilities'!$B$2:$B$7)-1)),0)</f>
        <v>0</v>
      </c>
      <c r="AO26" s="75">
        <f>IF(AND(NOT('Analysis Result Matrix'!AO26=0),NOT('Analysis Uncertainty Matrix'!AN25=0)),(('Analysis Result Matrix'!AO26-1)/((MAX('Dev Likert Scale Possibilities'!$E$2:$E$8)-1)))*(('Analysis Uncertainty Matrix'!AN25-1)/(MAX('Dev Likert Scale Possibilities'!$B$2:$B$7)-1)),0)</f>
        <v>0</v>
      </c>
      <c r="AP26" s="75">
        <f>IF(AND(NOT('Analysis Result Matrix'!AP26=0),NOT('Analysis Uncertainty Matrix'!AO25=0)),(('Analysis Result Matrix'!AP26-1)/((MAX('Dev Likert Scale Possibilities'!$E$2:$E$8)-1)))*(('Analysis Uncertainty Matrix'!AO25-1)/(MAX('Dev Likert Scale Possibilities'!$B$2:$B$7)-1)),0)</f>
        <v>0</v>
      </c>
      <c r="AQ26" s="75">
        <f>IF(AND(NOT('Analysis Result Matrix'!AQ26=0),NOT('Analysis Uncertainty Matrix'!AP25=0)),(('Analysis Result Matrix'!AQ26-1)/((MAX('Dev Likert Scale Possibilities'!$E$2:$E$8)-1)))*(('Analysis Uncertainty Matrix'!AP25-1)/(MAX('Dev Likert Scale Possibilities'!$B$2:$B$7)-1)),0)</f>
        <v>0</v>
      </c>
    </row>
    <row r="27" spans="1:43" ht="15.6" thickTop="1" thickBot="1" x14ac:dyDescent="0.35">
      <c r="A27" s="23" t="str">
        <f>'User Interface'!A26</f>
        <v>Question_25</v>
      </c>
      <c r="B27" s="23" t="str">
        <f>'User Interface'!B26</f>
        <v>Question 25</v>
      </c>
      <c r="C27" s="23">
        <f>'User Interface'!C26</f>
        <v>0</v>
      </c>
      <c r="D27" s="75">
        <f>IF(AND(NOT('Analysis Result Matrix'!D27=0),NOT('Analysis Uncertainty Matrix'!C26=0)),(('Analysis Result Matrix'!D27-1)/((MAX('Dev Likert Scale Possibilities'!$E$2:$E$8)-1)))*(('Analysis Uncertainty Matrix'!C26-1)/(MAX('Dev Likert Scale Possibilities'!$B$2:$B$7)-1)),0)</f>
        <v>0</v>
      </c>
      <c r="E27" s="75">
        <f>IF(AND(NOT('Analysis Result Matrix'!E27=0),NOT('Analysis Uncertainty Matrix'!D26=0)),(('Analysis Result Matrix'!E27-1)/((MAX('Dev Likert Scale Possibilities'!$E$2:$E$8)-1)))*(('Analysis Uncertainty Matrix'!D26-1)/(MAX('Dev Likert Scale Possibilities'!$B$2:$B$7)-1)),0)</f>
        <v>0</v>
      </c>
      <c r="F27" s="75">
        <f>IF(AND(NOT('Analysis Result Matrix'!F27=0),NOT('Analysis Uncertainty Matrix'!E26=0)),(('Analysis Result Matrix'!F27-1)/((MAX('Dev Likert Scale Possibilities'!$E$2:$E$8)-1)))*(('Analysis Uncertainty Matrix'!E26-1)/(MAX('Dev Likert Scale Possibilities'!$B$2:$B$7)-1)),0)</f>
        <v>0</v>
      </c>
      <c r="G27" s="75">
        <f>IF(AND(NOT('Analysis Result Matrix'!G27=0),NOT('Analysis Uncertainty Matrix'!F26=0)),(('Analysis Result Matrix'!G27-1)/((MAX('Dev Likert Scale Possibilities'!$E$2:$E$8)-1)))*(('Analysis Uncertainty Matrix'!F26-1)/(MAX('Dev Likert Scale Possibilities'!$B$2:$B$7)-1)),0)</f>
        <v>0</v>
      </c>
      <c r="H27" s="75">
        <f>IF(AND(NOT('Analysis Result Matrix'!H27=0),NOT('Analysis Uncertainty Matrix'!G26=0)),(('Analysis Result Matrix'!H27-1)/((MAX('Dev Likert Scale Possibilities'!$E$2:$E$8)-1)))*(('Analysis Uncertainty Matrix'!G26-1)/(MAX('Dev Likert Scale Possibilities'!$B$2:$B$7)-1)),0)</f>
        <v>0</v>
      </c>
      <c r="I27" s="75">
        <f>IF(AND(NOT('Analysis Result Matrix'!I27=0),NOT('Analysis Uncertainty Matrix'!H26=0)),(('Analysis Result Matrix'!I27-1)/((MAX('Dev Likert Scale Possibilities'!$E$2:$E$8)-1)))*(('Analysis Uncertainty Matrix'!H26-1)/(MAX('Dev Likert Scale Possibilities'!$B$2:$B$7)-1)),0)</f>
        <v>0</v>
      </c>
      <c r="J27" s="75">
        <f>IF(AND(NOT('Analysis Result Matrix'!J27=0),NOT('Analysis Uncertainty Matrix'!I26=0)),(('Analysis Result Matrix'!J27-1)/((MAX('Dev Likert Scale Possibilities'!$E$2:$E$8)-1)))*(('Analysis Uncertainty Matrix'!I26-1)/(MAX('Dev Likert Scale Possibilities'!$B$2:$B$7)-1)),0)</f>
        <v>0</v>
      </c>
      <c r="K27" s="75">
        <f>IF(AND(NOT('Analysis Result Matrix'!K27=0),NOT('Analysis Uncertainty Matrix'!J26=0)),(('Analysis Result Matrix'!K27-1)/((MAX('Dev Likert Scale Possibilities'!$E$2:$E$8)-1)))*(('Analysis Uncertainty Matrix'!J26-1)/(MAX('Dev Likert Scale Possibilities'!$B$2:$B$7)-1)),0)</f>
        <v>0</v>
      </c>
      <c r="L27" s="75">
        <f>IF(AND(NOT('Analysis Result Matrix'!L27=0),NOT('Analysis Uncertainty Matrix'!K26=0)),(('Analysis Result Matrix'!L27-1)/((MAX('Dev Likert Scale Possibilities'!$E$2:$E$8)-1)))*(('Analysis Uncertainty Matrix'!K26-1)/(MAX('Dev Likert Scale Possibilities'!$B$2:$B$7)-1)),0)</f>
        <v>0</v>
      </c>
      <c r="M27" s="75">
        <f>IF(AND(NOT('Analysis Result Matrix'!M27=0),NOT('Analysis Uncertainty Matrix'!L26=0)),(('Analysis Result Matrix'!M27-1)/((MAX('Dev Likert Scale Possibilities'!$E$2:$E$8)-1)))*(('Analysis Uncertainty Matrix'!L26-1)/(MAX('Dev Likert Scale Possibilities'!$B$2:$B$7)-1)),0)</f>
        <v>0</v>
      </c>
      <c r="N27" s="75">
        <f>IF(AND(NOT('Analysis Result Matrix'!N27=0),NOT('Analysis Uncertainty Matrix'!M26=0)),(('Analysis Result Matrix'!N27-1)/((MAX('Dev Likert Scale Possibilities'!$E$2:$E$8)-1)))*(('Analysis Uncertainty Matrix'!M26-1)/(MAX('Dev Likert Scale Possibilities'!$B$2:$B$7)-1)),0)</f>
        <v>0</v>
      </c>
      <c r="O27" s="75">
        <f>IF(AND(NOT('Analysis Result Matrix'!O27=0),NOT('Analysis Uncertainty Matrix'!N26=0)),(('Analysis Result Matrix'!O27-1)/((MAX('Dev Likert Scale Possibilities'!$E$2:$E$8)-1)))*(('Analysis Uncertainty Matrix'!N26-1)/(MAX('Dev Likert Scale Possibilities'!$B$2:$B$7)-1)),0)</f>
        <v>0</v>
      </c>
      <c r="P27" s="75">
        <f>IF(AND(NOT('Analysis Result Matrix'!P27=0),NOT('Analysis Uncertainty Matrix'!O26=0)),(('Analysis Result Matrix'!P27-1)/((MAX('Dev Likert Scale Possibilities'!$E$2:$E$8)-1)))*(('Analysis Uncertainty Matrix'!O26-1)/(MAX('Dev Likert Scale Possibilities'!$B$2:$B$7)-1)),0)</f>
        <v>0</v>
      </c>
      <c r="Q27" s="75">
        <f>IF(AND(NOT('Analysis Result Matrix'!Q27=0),NOT('Analysis Uncertainty Matrix'!P26=0)),(('Analysis Result Matrix'!Q27-1)/((MAX('Dev Likert Scale Possibilities'!$E$2:$E$8)-1)))*(('Analysis Uncertainty Matrix'!P26-1)/(MAX('Dev Likert Scale Possibilities'!$B$2:$B$7)-1)),0)</f>
        <v>0</v>
      </c>
      <c r="R27" s="75">
        <f>IF(AND(NOT('Analysis Result Matrix'!R27=0),NOT('Analysis Uncertainty Matrix'!Q26=0)),(('Analysis Result Matrix'!R27-1)/((MAX('Dev Likert Scale Possibilities'!$E$2:$E$8)-1)))*(('Analysis Uncertainty Matrix'!Q26-1)/(MAX('Dev Likert Scale Possibilities'!$B$2:$B$7)-1)),0)</f>
        <v>0</v>
      </c>
      <c r="S27" s="75">
        <f>IF(AND(NOT('Analysis Result Matrix'!S27=0),NOT('Analysis Uncertainty Matrix'!R26=0)),(('Analysis Result Matrix'!S27-1)/((MAX('Dev Likert Scale Possibilities'!$E$2:$E$8)-1)))*(('Analysis Uncertainty Matrix'!R26-1)/(MAX('Dev Likert Scale Possibilities'!$B$2:$B$7)-1)),0)</f>
        <v>0</v>
      </c>
      <c r="T27" s="75">
        <f>IF(AND(NOT('Analysis Result Matrix'!T27=0),NOT('Analysis Uncertainty Matrix'!S26=0)),(('Analysis Result Matrix'!T27-1)/((MAX('Dev Likert Scale Possibilities'!$E$2:$E$8)-1)))*(('Analysis Uncertainty Matrix'!S26-1)/(MAX('Dev Likert Scale Possibilities'!$B$2:$B$7)-1)),0)</f>
        <v>0</v>
      </c>
      <c r="U27" s="75">
        <f>IF(AND(NOT('Analysis Result Matrix'!U27=0),NOT('Analysis Uncertainty Matrix'!T26=0)),(('Analysis Result Matrix'!U27-1)/((MAX('Dev Likert Scale Possibilities'!$E$2:$E$8)-1)))*(('Analysis Uncertainty Matrix'!T26-1)/(MAX('Dev Likert Scale Possibilities'!$B$2:$B$7)-1)),0)</f>
        <v>0</v>
      </c>
      <c r="V27" s="75">
        <f>IF(AND(NOT('Analysis Result Matrix'!V27=0),NOT('Analysis Uncertainty Matrix'!U26=0)),(('Analysis Result Matrix'!V27-1)/((MAX('Dev Likert Scale Possibilities'!$E$2:$E$8)-1)))*(('Analysis Uncertainty Matrix'!U26-1)/(MAX('Dev Likert Scale Possibilities'!$B$2:$B$7)-1)),0)</f>
        <v>0</v>
      </c>
      <c r="W27" s="75">
        <f>IF(AND(NOT('Analysis Result Matrix'!W27=0),NOT('Analysis Uncertainty Matrix'!V26=0)),(('Analysis Result Matrix'!W27-1)/((MAX('Dev Likert Scale Possibilities'!$E$2:$E$8)-1)))*(('Analysis Uncertainty Matrix'!V26-1)/(MAX('Dev Likert Scale Possibilities'!$B$2:$B$7)-1)),0)</f>
        <v>0</v>
      </c>
      <c r="X27" s="75">
        <f>IF(AND(NOT('Analysis Result Matrix'!X27=0),NOT('Analysis Uncertainty Matrix'!W26=0)),(('Analysis Result Matrix'!X27-1)/((MAX('Dev Likert Scale Possibilities'!$E$2:$E$8)-1)))*(('Analysis Uncertainty Matrix'!W26-1)/(MAX('Dev Likert Scale Possibilities'!$B$2:$B$7)-1)),0)</f>
        <v>0</v>
      </c>
      <c r="Y27" s="75">
        <f>IF(AND(NOT('Analysis Result Matrix'!Y27=0),NOT('Analysis Uncertainty Matrix'!X26=0)),(('Analysis Result Matrix'!Y27-1)/((MAX('Dev Likert Scale Possibilities'!$E$2:$E$8)-1)))*(('Analysis Uncertainty Matrix'!X26-1)/(MAX('Dev Likert Scale Possibilities'!$B$2:$B$7)-1)),0)</f>
        <v>0</v>
      </c>
      <c r="Z27" s="75">
        <f>IF(AND(NOT('Analysis Result Matrix'!Z27=0),NOT('Analysis Uncertainty Matrix'!Y26=0)),(('Analysis Result Matrix'!Z27-1)/((MAX('Dev Likert Scale Possibilities'!$E$2:$E$8)-1)))*(('Analysis Uncertainty Matrix'!Y26-1)/(MAX('Dev Likert Scale Possibilities'!$B$2:$B$7)-1)),0)</f>
        <v>0</v>
      </c>
      <c r="AA27" s="75">
        <f>IF(AND(NOT('Analysis Result Matrix'!AA27=0),NOT('Analysis Uncertainty Matrix'!Z26=0)),(('Analysis Result Matrix'!AA27-1)/((MAX('Dev Likert Scale Possibilities'!$E$2:$E$8)-1)))*(('Analysis Uncertainty Matrix'!Z26-1)/(MAX('Dev Likert Scale Possibilities'!$B$2:$B$7)-1)),0)</f>
        <v>0</v>
      </c>
      <c r="AB27" s="75">
        <f>IF(AND(NOT('Analysis Result Matrix'!AB27=0),NOT('Analysis Uncertainty Matrix'!AA26=0)),(('Analysis Result Matrix'!AB27-1)/((MAX('Dev Likert Scale Possibilities'!$E$2:$E$8)-1)))*(('Analysis Uncertainty Matrix'!AA26-1)/(MAX('Dev Likert Scale Possibilities'!$B$2:$B$7)-1)),0)</f>
        <v>0</v>
      </c>
      <c r="AC27" s="75">
        <f>IF(AND(NOT('Analysis Result Matrix'!AC27=0),NOT('Analysis Uncertainty Matrix'!AB26=0)),(('Analysis Result Matrix'!AC27-1)/((MAX('Dev Likert Scale Possibilities'!$E$2:$E$8)-1)))*(('Analysis Uncertainty Matrix'!AB26-1)/(MAX('Dev Likert Scale Possibilities'!$B$2:$B$7)-1)),0)</f>
        <v>0</v>
      </c>
      <c r="AD27" s="75">
        <f>IF(AND(NOT('Analysis Result Matrix'!AD27=0),NOT('Analysis Uncertainty Matrix'!AC26=0)),(('Analysis Result Matrix'!AD27-1)/((MAX('Dev Likert Scale Possibilities'!$E$2:$E$8)-1)))*(('Analysis Uncertainty Matrix'!AC26-1)/(MAX('Dev Likert Scale Possibilities'!$B$2:$B$7)-1)),0)</f>
        <v>0</v>
      </c>
      <c r="AE27" s="75">
        <f>IF(AND(NOT('Analysis Result Matrix'!AE27=0),NOT('Analysis Uncertainty Matrix'!AD26=0)),(('Analysis Result Matrix'!AE27-1)/((MAX('Dev Likert Scale Possibilities'!$E$2:$E$8)-1)))*(('Analysis Uncertainty Matrix'!AD26-1)/(MAX('Dev Likert Scale Possibilities'!$B$2:$B$7)-1)),0)</f>
        <v>0</v>
      </c>
      <c r="AF27" s="75">
        <f>IF(AND(NOT('Analysis Result Matrix'!AF27=0),NOT('Analysis Uncertainty Matrix'!AE26=0)),(('Analysis Result Matrix'!AF27-1)/((MAX('Dev Likert Scale Possibilities'!$E$2:$E$8)-1)))*(('Analysis Uncertainty Matrix'!AE26-1)/(MAX('Dev Likert Scale Possibilities'!$B$2:$B$7)-1)),0)</f>
        <v>0</v>
      </c>
      <c r="AG27" s="75">
        <f>IF(AND(NOT('Analysis Result Matrix'!AG27=0),NOT('Analysis Uncertainty Matrix'!AF26=0)),(('Analysis Result Matrix'!AG27-1)/((MAX('Dev Likert Scale Possibilities'!$E$2:$E$8)-1)))*(('Analysis Uncertainty Matrix'!AF26-1)/(MAX('Dev Likert Scale Possibilities'!$B$2:$B$7)-1)),0)</f>
        <v>0</v>
      </c>
      <c r="AH27" s="75">
        <f>IF(AND(NOT('Analysis Result Matrix'!AH27=0),NOT('Analysis Uncertainty Matrix'!AG26=0)),(('Analysis Result Matrix'!AH27-1)/((MAX('Dev Likert Scale Possibilities'!$E$2:$E$8)-1)))*(('Analysis Uncertainty Matrix'!AG26-1)/(MAX('Dev Likert Scale Possibilities'!$B$2:$B$7)-1)),0)</f>
        <v>0</v>
      </c>
      <c r="AI27" s="75">
        <f>IF(AND(NOT('Analysis Result Matrix'!AI27=0),NOT('Analysis Uncertainty Matrix'!AH26=0)),(('Analysis Result Matrix'!AI27-1)/((MAX('Dev Likert Scale Possibilities'!$E$2:$E$8)-1)))*(('Analysis Uncertainty Matrix'!AH26-1)/(MAX('Dev Likert Scale Possibilities'!$B$2:$B$7)-1)),0)</f>
        <v>0</v>
      </c>
      <c r="AJ27" s="75">
        <f>IF(AND(NOT('Analysis Result Matrix'!AJ27=0),NOT('Analysis Uncertainty Matrix'!AI26=0)),(('Analysis Result Matrix'!AJ27-1)/((MAX('Dev Likert Scale Possibilities'!$E$2:$E$8)-1)))*(('Analysis Uncertainty Matrix'!AI26-1)/(MAX('Dev Likert Scale Possibilities'!$B$2:$B$7)-1)),0)</f>
        <v>0</v>
      </c>
      <c r="AK27" s="75">
        <f>IF(AND(NOT('Analysis Result Matrix'!AK27=0),NOT('Analysis Uncertainty Matrix'!AJ26=0)),(('Analysis Result Matrix'!AK27-1)/((MAX('Dev Likert Scale Possibilities'!$E$2:$E$8)-1)))*(('Analysis Uncertainty Matrix'!AJ26-1)/(MAX('Dev Likert Scale Possibilities'!$B$2:$B$7)-1)),0)</f>
        <v>0</v>
      </c>
      <c r="AL27" s="75">
        <f>IF(AND(NOT('Analysis Result Matrix'!AL27=0),NOT('Analysis Uncertainty Matrix'!AK26=0)),(('Analysis Result Matrix'!AL27-1)/((MAX('Dev Likert Scale Possibilities'!$E$2:$E$8)-1)))*(('Analysis Uncertainty Matrix'!AK26-1)/(MAX('Dev Likert Scale Possibilities'!$B$2:$B$7)-1)),0)</f>
        <v>0</v>
      </c>
      <c r="AM27" s="75">
        <f>IF(AND(NOT('Analysis Result Matrix'!AM27=0),NOT('Analysis Uncertainty Matrix'!AL26=0)),(('Analysis Result Matrix'!AM27-1)/((MAX('Dev Likert Scale Possibilities'!$E$2:$E$8)-1)))*(('Analysis Uncertainty Matrix'!AL26-1)/(MAX('Dev Likert Scale Possibilities'!$B$2:$B$7)-1)),0)</f>
        <v>0</v>
      </c>
      <c r="AN27" s="75">
        <f>IF(AND(NOT('Analysis Result Matrix'!AN27=0),NOT('Analysis Uncertainty Matrix'!AM26=0)),(('Analysis Result Matrix'!AN27-1)/((MAX('Dev Likert Scale Possibilities'!$E$2:$E$8)-1)))*(('Analysis Uncertainty Matrix'!AM26-1)/(MAX('Dev Likert Scale Possibilities'!$B$2:$B$7)-1)),0)</f>
        <v>0</v>
      </c>
      <c r="AO27" s="75">
        <f>IF(AND(NOT('Analysis Result Matrix'!AO27=0),NOT('Analysis Uncertainty Matrix'!AN26=0)),(('Analysis Result Matrix'!AO27-1)/((MAX('Dev Likert Scale Possibilities'!$E$2:$E$8)-1)))*(('Analysis Uncertainty Matrix'!AN26-1)/(MAX('Dev Likert Scale Possibilities'!$B$2:$B$7)-1)),0)</f>
        <v>0</v>
      </c>
      <c r="AP27" s="75">
        <f>IF(AND(NOT('Analysis Result Matrix'!AP27=0),NOT('Analysis Uncertainty Matrix'!AO26=0)),(('Analysis Result Matrix'!AP27-1)/((MAX('Dev Likert Scale Possibilities'!$E$2:$E$8)-1)))*(('Analysis Uncertainty Matrix'!AO26-1)/(MAX('Dev Likert Scale Possibilities'!$B$2:$B$7)-1)),0)</f>
        <v>0</v>
      </c>
      <c r="AQ27" s="75">
        <f>IF(AND(NOT('Analysis Result Matrix'!AQ27=0),NOT('Analysis Uncertainty Matrix'!AP26=0)),(('Analysis Result Matrix'!AQ27-1)/((MAX('Dev Likert Scale Possibilities'!$E$2:$E$8)-1)))*(('Analysis Uncertainty Matrix'!AP26-1)/(MAX('Dev Likert Scale Possibilities'!$B$2:$B$7)-1)),0)</f>
        <v>0</v>
      </c>
    </row>
    <row r="28" spans="1:43" ht="15.6" thickTop="1" thickBot="1" x14ac:dyDescent="0.35">
      <c r="A28" s="23" t="str">
        <f>'User Interface'!A27</f>
        <v>Question_26</v>
      </c>
      <c r="B28" s="23" t="str">
        <f>'User Interface'!B27</f>
        <v>Question 26</v>
      </c>
      <c r="C28" s="23">
        <f>'User Interface'!C27</f>
        <v>0</v>
      </c>
      <c r="D28" s="75">
        <f>IF(AND(NOT('Analysis Result Matrix'!D28=0),NOT('Analysis Uncertainty Matrix'!C27=0)),(('Analysis Result Matrix'!D28-1)/((MAX('Dev Likert Scale Possibilities'!$E$2:$E$8)-1)))*(('Analysis Uncertainty Matrix'!C27-1)/(MAX('Dev Likert Scale Possibilities'!$B$2:$B$7)-1)),0)</f>
        <v>0</v>
      </c>
      <c r="E28" s="75">
        <f>IF(AND(NOT('Analysis Result Matrix'!E28=0),NOT('Analysis Uncertainty Matrix'!D27=0)),(('Analysis Result Matrix'!E28-1)/((MAX('Dev Likert Scale Possibilities'!$E$2:$E$8)-1)))*(('Analysis Uncertainty Matrix'!D27-1)/(MAX('Dev Likert Scale Possibilities'!$B$2:$B$7)-1)),0)</f>
        <v>0</v>
      </c>
      <c r="F28" s="75">
        <f>IF(AND(NOT('Analysis Result Matrix'!F28=0),NOT('Analysis Uncertainty Matrix'!E27=0)),(('Analysis Result Matrix'!F28-1)/((MAX('Dev Likert Scale Possibilities'!$E$2:$E$8)-1)))*(('Analysis Uncertainty Matrix'!E27-1)/(MAX('Dev Likert Scale Possibilities'!$B$2:$B$7)-1)),0)</f>
        <v>0</v>
      </c>
      <c r="G28" s="75">
        <f>IF(AND(NOT('Analysis Result Matrix'!G28=0),NOT('Analysis Uncertainty Matrix'!F27=0)),(('Analysis Result Matrix'!G28-1)/((MAX('Dev Likert Scale Possibilities'!$E$2:$E$8)-1)))*(('Analysis Uncertainty Matrix'!F27-1)/(MAX('Dev Likert Scale Possibilities'!$B$2:$B$7)-1)),0)</f>
        <v>0</v>
      </c>
      <c r="H28" s="75">
        <f>IF(AND(NOT('Analysis Result Matrix'!H28=0),NOT('Analysis Uncertainty Matrix'!G27=0)),(('Analysis Result Matrix'!H28-1)/((MAX('Dev Likert Scale Possibilities'!$E$2:$E$8)-1)))*(('Analysis Uncertainty Matrix'!G27-1)/(MAX('Dev Likert Scale Possibilities'!$B$2:$B$7)-1)),0)</f>
        <v>0</v>
      </c>
      <c r="I28" s="75">
        <f>IF(AND(NOT('Analysis Result Matrix'!I28=0),NOT('Analysis Uncertainty Matrix'!H27=0)),(('Analysis Result Matrix'!I28-1)/((MAX('Dev Likert Scale Possibilities'!$E$2:$E$8)-1)))*(('Analysis Uncertainty Matrix'!H27-1)/(MAX('Dev Likert Scale Possibilities'!$B$2:$B$7)-1)),0)</f>
        <v>0</v>
      </c>
      <c r="J28" s="75">
        <f>IF(AND(NOT('Analysis Result Matrix'!J28=0),NOT('Analysis Uncertainty Matrix'!I27=0)),(('Analysis Result Matrix'!J28-1)/((MAX('Dev Likert Scale Possibilities'!$E$2:$E$8)-1)))*(('Analysis Uncertainty Matrix'!I27-1)/(MAX('Dev Likert Scale Possibilities'!$B$2:$B$7)-1)),0)</f>
        <v>0</v>
      </c>
      <c r="K28" s="75">
        <f>IF(AND(NOT('Analysis Result Matrix'!K28=0),NOT('Analysis Uncertainty Matrix'!J27=0)),(('Analysis Result Matrix'!K28-1)/((MAX('Dev Likert Scale Possibilities'!$E$2:$E$8)-1)))*(('Analysis Uncertainty Matrix'!J27-1)/(MAX('Dev Likert Scale Possibilities'!$B$2:$B$7)-1)),0)</f>
        <v>0</v>
      </c>
      <c r="L28" s="75">
        <f>IF(AND(NOT('Analysis Result Matrix'!L28=0),NOT('Analysis Uncertainty Matrix'!K27=0)),(('Analysis Result Matrix'!L28-1)/((MAX('Dev Likert Scale Possibilities'!$E$2:$E$8)-1)))*(('Analysis Uncertainty Matrix'!K27-1)/(MAX('Dev Likert Scale Possibilities'!$B$2:$B$7)-1)),0)</f>
        <v>0</v>
      </c>
      <c r="M28" s="75">
        <f>IF(AND(NOT('Analysis Result Matrix'!M28=0),NOT('Analysis Uncertainty Matrix'!L27=0)),(('Analysis Result Matrix'!M28-1)/((MAX('Dev Likert Scale Possibilities'!$E$2:$E$8)-1)))*(('Analysis Uncertainty Matrix'!L27-1)/(MAX('Dev Likert Scale Possibilities'!$B$2:$B$7)-1)),0)</f>
        <v>0</v>
      </c>
      <c r="N28" s="75">
        <f>IF(AND(NOT('Analysis Result Matrix'!N28=0),NOT('Analysis Uncertainty Matrix'!M27=0)),(('Analysis Result Matrix'!N28-1)/((MAX('Dev Likert Scale Possibilities'!$E$2:$E$8)-1)))*(('Analysis Uncertainty Matrix'!M27-1)/(MAX('Dev Likert Scale Possibilities'!$B$2:$B$7)-1)),0)</f>
        <v>0</v>
      </c>
      <c r="O28" s="75">
        <f>IF(AND(NOT('Analysis Result Matrix'!O28=0),NOT('Analysis Uncertainty Matrix'!N27=0)),(('Analysis Result Matrix'!O28-1)/((MAX('Dev Likert Scale Possibilities'!$E$2:$E$8)-1)))*(('Analysis Uncertainty Matrix'!N27-1)/(MAX('Dev Likert Scale Possibilities'!$B$2:$B$7)-1)),0)</f>
        <v>0</v>
      </c>
      <c r="P28" s="75">
        <f>IF(AND(NOT('Analysis Result Matrix'!P28=0),NOT('Analysis Uncertainty Matrix'!O27=0)),(('Analysis Result Matrix'!P28-1)/((MAX('Dev Likert Scale Possibilities'!$E$2:$E$8)-1)))*(('Analysis Uncertainty Matrix'!O27-1)/(MAX('Dev Likert Scale Possibilities'!$B$2:$B$7)-1)),0)</f>
        <v>0</v>
      </c>
      <c r="Q28" s="75">
        <f>IF(AND(NOT('Analysis Result Matrix'!Q28=0),NOT('Analysis Uncertainty Matrix'!P27=0)),(('Analysis Result Matrix'!Q28-1)/((MAX('Dev Likert Scale Possibilities'!$E$2:$E$8)-1)))*(('Analysis Uncertainty Matrix'!P27-1)/(MAX('Dev Likert Scale Possibilities'!$B$2:$B$7)-1)),0)</f>
        <v>0</v>
      </c>
      <c r="R28" s="75">
        <f>IF(AND(NOT('Analysis Result Matrix'!R28=0),NOT('Analysis Uncertainty Matrix'!Q27=0)),(('Analysis Result Matrix'!R28-1)/((MAX('Dev Likert Scale Possibilities'!$E$2:$E$8)-1)))*(('Analysis Uncertainty Matrix'!Q27-1)/(MAX('Dev Likert Scale Possibilities'!$B$2:$B$7)-1)),0)</f>
        <v>0</v>
      </c>
      <c r="S28" s="75">
        <f>IF(AND(NOT('Analysis Result Matrix'!S28=0),NOT('Analysis Uncertainty Matrix'!R27=0)),(('Analysis Result Matrix'!S28-1)/((MAX('Dev Likert Scale Possibilities'!$E$2:$E$8)-1)))*(('Analysis Uncertainty Matrix'!R27-1)/(MAX('Dev Likert Scale Possibilities'!$B$2:$B$7)-1)),0)</f>
        <v>0</v>
      </c>
      <c r="T28" s="75">
        <f>IF(AND(NOT('Analysis Result Matrix'!T28=0),NOT('Analysis Uncertainty Matrix'!S27=0)),(('Analysis Result Matrix'!T28-1)/((MAX('Dev Likert Scale Possibilities'!$E$2:$E$8)-1)))*(('Analysis Uncertainty Matrix'!S27-1)/(MAX('Dev Likert Scale Possibilities'!$B$2:$B$7)-1)),0)</f>
        <v>0</v>
      </c>
      <c r="U28" s="75">
        <f>IF(AND(NOT('Analysis Result Matrix'!U28=0),NOT('Analysis Uncertainty Matrix'!T27=0)),(('Analysis Result Matrix'!U28-1)/((MAX('Dev Likert Scale Possibilities'!$E$2:$E$8)-1)))*(('Analysis Uncertainty Matrix'!T27-1)/(MAX('Dev Likert Scale Possibilities'!$B$2:$B$7)-1)),0)</f>
        <v>0</v>
      </c>
      <c r="V28" s="75">
        <f>IF(AND(NOT('Analysis Result Matrix'!V28=0),NOT('Analysis Uncertainty Matrix'!U27=0)),(('Analysis Result Matrix'!V28-1)/((MAX('Dev Likert Scale Possibilities'!$E$2:$E$8)-1)))*(('Analysis Uncertainty Matrix'!U27-1)/(MAX('Dev Likert Scale Possibilities'!$B$2:$B$7)-1)),0)</f>
        <v>0</v>
      </c>
      <c r="W28" s="75">
        <f>IF(AND(NOT('Analysis Result Matrix'!W28=0),NOT('Analysis Uncertainty Matrix'!V27=0)),(('Analysis Result Matrix'!W28-1)/((MAX('Dev Likert Scale Possibilities'!$E$2:$E$8)-1)))*(('Analysis Uncertainty Matrix'!V27-1)/(MAX('Dev Likert Scale Possibilities'!$B$2:$B$7)-1)),0)</f>
        <v>0</v>
      </c>
      <c r="X28" s="75">
        <f>IF(AND(NOT('Analysis Result Matrix'!X28=0),NOT('Analysis Uncertainty Matrix'!W27=0)),(('Analysis Result Matrix'!X28-1)/((MAX('Dev Likert Scale Possibilities'!$E$2:$E$8)-1)))*(('Analysis Uncertainty Matrix'!W27-1)/(MAX('Dev Likert Scale Possibilities'!$B$2:$B$7)-1)),0)</f>
        <v>0</v>
      </c>
      <c r="Y28" s="75">
        <f>IF(AND(NOT('Analysis Result Matrix'!Y28=0),NOT('Analysis Uncertainty Matrix'!X27=0)),(('Analysis Result Matrix'!Y28-1)/((MAX('Dev Likert Scale Possibilities'!$E$2:$E$8)-1)))*(('Analysis Uncertainty Matrix'!X27-1)/(MAX('Dev Likert Scale Possibilities'!$B$2:$B$7)-1)),0)</f>
        <v>0</v>
      </c>
      <c r="Z28" s="75">
        <f>IF(AND(NOT('Analysis Result Matrix'!Z28=0),NOT('Analysis Uncertainty Matrix'!Y27=0)),(('Analysis Result Matrix'!Z28-1)/((MAX('Dev Likert Scale Possibilities'!$E$2:$E$8)-1)))*(('Analysis Uncertainty Matrix'!Y27-1)/(MAX('Dev Likert Scale Possibilities'!$B$2:$B$7)-1)),0)</f>
        <v>0</v>
      </c>
      <c r="AA28" s="75">
        <f>IF(AND(NOT('Analysis Result Matrix'!AA28=0),NOT('Analysis Uncertainty Matrix'!Z27=0)),(('Analysis Result Matrix'!AA28-1)/((MAX('Dev Likert Scale Possibilities'!$E$2:$E$8)-1)))*(('Analysis Uncertainty Matrix'!Z27-1)/(MAX('Dev Likert Scale Possibilities'!$B$2:$B$7)-1)),0)</f>
        <v>0</v>
      </c>
      <c r="AB28" s="75">
        <f>IF(AND(NOT('Analysis Result Matrix'!AB28=0),NOT('Analysis Uncertainty Matrix'!AA27=0)),(('Analysis Result Matrix'!AB28-1)/((MAX('Dev Likert Scale Possibilities'!$E$2:$E$8)-1)))*(('Analysis Uncertainty Matrix'!AA27-1)/(MAX('Dev Likert Scale Possibilities'!$B$2:$B$7)-1)),0)</f>
        <v>0</v>
      </c>
      <c r="AC28" s="75">
        <f>IF(AND(NOT('Analysis Result Matrix'!AC28=0),NOT('Analysis Uncertainty Matrix'!AB27=0)),(('Analysis Result Matrix'!AC28-1)/((MAX('Dev Likert Scale Possibilities'!$E$2:$E$8)-1)))*(('Analysis Uncertainty Matrix'!AB27-1)/(MAX('Dev Likert Scale Possibilities'!$B$2:$B$7)-1)),0)</f>
        <v>0</v>
      </c>
      <c r="AD28" s="75">
        <f>IF(AND(NOT('Analysis Result Matrix'!AD28=0),NOT('Analysis Uncertainty Matrix'!AC27=0)),(('Analysis Result Matrix'!AD28-1)/((MAX('Dev Likert Scale Possibilities'!$E$2:$E$8)-1)))*(('Analysis Uncertainty Matrix'!AC27-1)/(MAX('Dev Likert Scale Possibilities'!$B$2:$B$7)-1)),0)</f>
        <v>0</v>
      </c>
      <c r="AE28" s="75">
        <f>IF(AND(NOT('Analysis Result Matrix'!AE28=0),NOT('Analysis Uncertainty Matrix'!AD27=0)),(('Analysis Result Matrix'!AE28-1)/((MAX('Dev Likert Scale Possibilities'!$E$2:$E$8)-1)))*(('Analysis Uncertainty Matrix'!AD27-1)/(MAX('Dev Likert Scale Possibilities'!$B$2:$B$7)-1)),0)</f>
        <v>0</v>
      </c>
      <c r="AF28" s="75">
        <f>IF(AND(NOT('Analysis Result Matrix'!AF28=0),NOT('Analysis Uncertainty Matrix'!AE27=0)),(('Analysis Result Matrix'!AF28-1)/((MAX('Dev Likert Scale Possibilities'!$E$2:$E$8)-1)))*(('Analysis Uncertainty Matrix'!AE27-1)/(MAX('Dev Likert Scale Possibilities'!$B$2:$B$7)-1)),0)</f>
        <v>0</v>
      </c>
      <c r="AG28" s="75">
        <f>IF(AND(NOT('Analysis Result Matrix'!AG28=0),NOT('Analysis Uncertainty Matrix'!AF27=0)),(('Analysis Result Matrix'!AG28-1)/((MAX('Dev Likert Scale Possibilities'!$E$2:$E$8)-1)))*(('Analysis Uncertainty Matrix'!AF27-1)/(MAX('Dev Likert Scale Possibilities'!$B$2:$B$7)-1)),0)</f>
        <v>0</v>
      </c>
      <c r="AH28" s="75">
        <f>IF(AND(NOT('Analysis Result Matrix'!AH28=0),NOT('Analysis Uncertainty Matrix'!AG27=0)),(('Analysis Result Matrix'!AH28-1)/((MAX('Dev Likert Scale Possibilities'!$E$2:$E$8)-1)))*(('Analysis Uncertainty Matrix'!AG27-1)/(MAX('Dev Likert Scale Possibilities'!$B$2:$B$7)-1)),0)</f>
        <v>0</v>
      </c>
      <c r="AI28" s="75">
        <f>IF(AND(NOT('Analysis Result Matrix'!AI28=0),NOT('Analysis Uncertainty Matrix'!AH27=0)),(('Analysis Result Matrix'!AI28-1)/((MAX('Dev Likert Scale Possibilities'!$E$2:$E$8)-1)))*(('Analysis Uncertainty Matrix'!AH27-1)/(MAX('Dev Likert Scale Possibilities'!$B$2:$B$7)-1)),0)</f>
        <v>0</v>
      </c>
      <c r="AJ28" s="75">
        <f>IF(AND(NOT('Analysis Result Matrix'!AJ28=0),NOT('Analysis Uncertainty Matrix'!AI27=0)),(('Analysis Result Matrix'!AJ28-1)/((MAX('Dev Likert Scale Possibilities'!$E$2:$E$8)-1)))*(('Analysis Uncertainty Matrix'!AI27-1)/(MAX('Dev Likert Scale Possibilities'!$B$2:$B$7)-1)),0)</f>
        <v>0</v>
      </c>
      <c r="AK28" s="75">
        <f>IF(AND(NOT('Analysis Result Matrix'!AK28=0),NOT('Analysis Uncertainty Matrix'!AJ27=0)),(('Analysis Result Matrix'!AK28-1)/((MAX('Dev Likert Scale Possibilities'!$E$2:$E$8)-1)))*(('Analysis Uncertainty Matrix'!AJ27-1)/(MAX('Dev Likert Scale Possibilities'!$B$2:$B$7)-1)),0)</f>
        <v>0</v>
      </c>
      <c r="AL28" s="75">
        <f>IF(AND(NOT('Analysis Result Matrix'!AL28=0),NOT('Analysis Uncertainty Matrix'!AK27=0)),(('Analysis Result Matrix'!AL28-1)/((MAX('Dev Likert Scale Possibilities'!$E$2:$E$8)-1)))*(('Analysis Uncertainty Matrix'!AK27-1)/(MAX('Dev Likert Scale Possibilities'!$B$2:$B$7)-1)),0)</f>
        <v>0</v>
      </c>
      <c r="AM28" s="75">
        <f>IF(AND(NOT('Analysis Result Matrix'!AM28=0),NOT('Analysis Uncertainty Matrix'!AL27=0)),(('Analysis Result Matrix'!AM28-1)/((MAX('Dev Likert Scale Possibilities'!$E$2:$E$8)-1)))*(('Analysis Uncertainty Matrix'!AL27-1)/(MAX('Dev Likert Scale Possibilities'!$B$2:$B$7)-1)),0)</f>
        <v>0</v>
      </c>
      <c r="AN28" s="75">
        <f>IF(AND(NOT('Analysis Result Matrix'!AN28=0),NOT('Analysis Uncertainty Matrix'!AM27=0)),(('Analysis Result Matrix'!AN28-1)/((MAX('Dev Likert Scale Possibilities'!$E$2:$E$8)-1)))*(('Analysis Uncertainty Matrix'!AM27-1)/(MAX('Dev Likert Scale Possibilities'!$B$2:$B$7)-1)),0)</f>
        <v>0</v>
      </c>
      <c r="AO28" s="75">
        <f>IF(AND(NOT('Analysis Result Matrix'!AO28=0),NOT('Analysis Uncertainty Matrix'!AN27=0)),(('Analysis Result Matrix'!AO28-1)/((MAX('Dev Likert Scale Possibilities'!$E$2:$E$8)-1)))*(('Analysis Uncertainty Matrix'!AN27-1)/(MAX('Dev Likert Scale Possibilities'!$B$2:$B$7)-1)),0)</f>
        <v>0</v>
      </c>
      <c r="AP28" s="75">
        <f>IF(AND(NOT('Analysis Result Matrix'!AP28=0),NOT('Analysis Uncertainty Matrix'!AO27=0)),(('Analysis Result Matrix'!AP28-1)/((MAX('Dev Likert Scale Possibilities'!$E$2:$E$8)-1)))*(('Analysis Uncertainty Matrix'!AO27-1)/(MAX('Dev Likert Scale Possibilities'!$B$2:$B$7)-1)),0)</f>
        <v>0</v>
      </c>
      <c r="AQ28" s="75">
        <f>IF(AND(NOT('Analysis Result Matrix'!AQ28=0),NOT('Analysis Uncertainty Matrix'!AP27=0)),(('Analysis Result Matrix'!AQ28-1)/((MAX('Dev Likert Scale Possibilities'!$E$2:$E$8)-1)))*(('Analysis Uncertainty Matrix'!AP27-1)/(MAX('Dev Likert Scale Possibilities'!$B$2:$B$7)-1)),0)</f>
        <v>0</v>
      </c>
    </row>
    <row r="29" spans="1:43" ht="15.6" thickTop="1" thickBot="1" x14ac:dyDescent="0.35">
      <c r="A29" s="23" t="str">
        <f>'User Interface'!A28</f>
        <v>Question_27</v>
      </c>
      <c r="B29" s="23" t="str">
        <f>'User Interface'!B28</f>
        <v>Question 27</v>
      </c>
      <c r="C29" s="23">
        <f>'User Interface'!C28</f>
        <v>0</v>
      </c>
      <c r="D29" s="75">
        <f>IF(AND(NOT('Analysis Result Matrix'!D29=0),NOT('Analysis Uncertainty Matrix'!C28=0)),(('Analysis Result Matrix'!D29-1)/((MAX('Dev Likert Scale Possibilities'!$E$2:$E$8)-1)))*(('Analysis Uncertainty Matrix'!C28-1)/(MAX('Dev Likert Scale Possibilities'!$B$2:$B$7)-1)),0)</f>
        <v>0</v>
      </c>
      <c r="E29" s="75">
        <f>IF(AND(NOT('Analysis Result Matrix'!E29=0),NOT('Analysis Uncertainty Matrix'!D28=0)),(('Analysis Result Matrix'!E29-1)/((MAX('Dev Likert Scale Possibilities'!$E$2:$E$8)-1)))*(('Analysis Uncertainty Matrix'!D28-1)/(MAX('Dev Likert Scale Possibilities'!$B$2:$B$7)-1)),0)</f>
        <v>0</v>
      </c>
      <c r="F29" s="75">
        <f>IF(AND(NOT('Analysis Result Matrix'!F29=0),NOT('Analysis Uncertainty Matrix'!E28=0)),(('Analysis Result Matrix'!F29-1)/((MAX('Dev Likert Scale Possibilities'!$E$2:$E$8)-1)))*(('Analysis Uncertainty Matrix'!E28-1)/(MAX('Dev Likert Scale Possibilities'!$B$2:$B$7)-1)),0)</f>
        <v>0</v>
      </c>
      <c r="G29" s="75">
        <f>IF(AND(NOT('Analysis Result Matrix'!G29=0),NOT('Analysis Uncertainty Matrix'!F28=0)),(('Analysis Result Matrix'!G29-1)/((MAX('Dev Likert Scale Possibilities'!$E$2:$E$8)-1)))*(('Analysis Uncertainty Matrix'!F28-1)/(MAX('Dev Likert Scale Possibilities'!$B$2:$B$7)-1)),0)</f>
        <v>0</v>
      </c>
      <c r="H29" s="75">
        <f>IF(AND(NOT('Analysis Result Matrix'!H29=0),NOT('Analysis Uncertainty Matrix'!G28=0)),(('Analysis Result Matrix'!H29-1)/((MAX('Dev Likert Scale Possibilities'!$E$2:$E$8)-1)))*(('Analysis Uncertainty Matrix'!G28-1)/(MAX('Dev Likert Scale Possibilities'!$B$2:$B$7)-1)),0)</f>
        <v>0</v>
      </c>
      <c r="I29" s="75">
        <f>IF(AND(NOT('Analysis Result Matrix'!I29=0),NOT('Analysis Uncertainty Matrix'!H28=0)),(('Analysis Result Matrix'!I29-1)/((MAX('Dev Likert Scale Possibilities'!$E$2:$E$8)-1)))*(('Analysis Uncertainty Matrix'!H28-1)/(MAX('Dev Likert Scale Possibilities'!$B$2:$B$7)-1)),0)</f>
        <v>0</v>
      </c>
      <c r="J29" s="75">
        <f>IF(AND(NOT('Analysis Result Matrix'!J29=0),NOT('Analysis Uncertainty Matrix'!I28=0)),(('Analysis Result Matrix'!J29-1)/((MAX('Dev Likert Scale Possibilities'!$E$2:$E$8)-1)))*(('Analysis Uncertainty Matrix'!I28-1)/(MAX('Dev Likert Scale Possibilities'!$B$2:$B$7)-1)),0)</f>
        <v>0</v>
      </c>
      <c r="K29" s="75">
        <f>IF(AND(NOT('Analysis Result Matrix'!K29=0),NOT('Analysis Uncertainty Matrix'!J28=0)),(('Analysis Result Matrix'!K29-1)/((MAX('Dev Likert Scale Possibilities'!$E$2:$E$8)-1)))*(('Analysis Uncertainty Matrix'!J28-1)/(MAX('Dev Likert Scale Possibilities'!$B$2:$B$7)-1)),0)</f>
        <v>0</v>
      </c>
      <c r="L29" s="75">
        <f>IF(AND(NOT('Analysis Result Matrix'!L29=0),NOT('Analysis Uncertainty Matrix'!K28=0)),(('Analysis Result Matrix'!L29-1)/((MAX('Dev Likert Scale Possibilities'!$E$2:$E$8)-1)))*(('Analysis Uncertainty Matrix'!K28-1)/(MAX('Dev Likert Scale Possibilities'!$B$2:$B$7)-1)),0)</f>
        <v>0</v>
      </c>
      <c r="M29" s="75">
        <f>IF(AND(NOT('Analysis Result Matrix'!M29=0),NOT('Analysis Uncertainty Matrix'!L28=0)),(('Analysis Result Matrix'!M29-1)/((MAX('Dev Likert Scale Possibilities'!$E$2:$E$8)-1)))*(('Analysis Uncertainty Matrix'!L28-1)/(MAX('Dev Likert Scale Possibilities'!$B$2:$B$7)-1)),0)</f>
        <v>0</v>
      </c>
      <c r="N29" s="75">
        <f>IF(AND(NOT('Analysis Result Matrix'!N29=0),NOT('Analysis Uncertainty Matrix'!M28=0)),(('Analysis Result Matrix'!N29-1)/((MAX('Dev Likert Scale Possibilities'!$E$2:$E$8)-1)))*(('Analysis Uncertainty Matrix'!M28-1)/(MAX('Dev Likert Scale Possibilities'!$B$2:$B$7)-1)),0)</f>
        <v>0</v>
      </c>
      <c r="O29" s="75">
        <f>IF(AND(NOT('Analysis Result Matrix'!O29=0),NOT('Analysis Uncertainty Matrix'!N28=0)),(('Analysis Result Matrix'!O29-1)/((MAX('Dev Likert Scale Possibilities'!$E$2:$E$8)-1)))*(('Analysis Uncertainty Matrix'!N28-1)/(MAX('Dev Likert Scale Possibilities'!$B$2:$B$7)-1)),0)</f>
        <v>0</v>
      </c>
      <c r="P29" s="75">
        <f>IF(AND(NOT('Analysis Result Matrix'!P29=0),NOT('Analysis Uncertainty Matrix'!O28=0)),(('Analysis Result Matrix'!P29-1)/((MAX('Dev Likert Scale Possibilities'!$E$2:$E$8)-1)))*(('Analysis Uncertainty Matrix'!O28-1)/(MAX('Dev Likert Scale Possibilities'!$B$2:$B$7)-1)),0)</f>
        <v>0</v>
      </c>
      <c r="Q29" s="75">
        <f>IF(AND(NOT('Analysis Result Matrix'!Q29=0),NOT('Analysis Uncertainty Matrix'!P28=0)),(('Analysis Result Matrix'!Q29-1)/((MAX('Dev Likert Scale Possibilities'!$E$2:$E$8)-1)))*(('Analysis Uncertainty Matrix'!P28-1)/(MAX('Dev Likert Scale Possibilities'!$B$2:$B$7)-1)),0)</f>
        <v>0</v>
      </c>
      <c r="R29" s="75">
        <f>IF(AND(NOT('Analysis Result Matrix'!R29=0),NOT('Analysis Uncertainty Matrix'!Q28=0)),(('Analysis Result Matrix'!R29-1)/((MAX('Dev Likert Scale Possibilities'!$E$2:$E$8)-1)))*(('Analysis Uncertainty Matrix'!Q28-1)/(MAX('Dev Likert Scale Possibilities'!$B$2:$B$7)-1)),0)</f>
        <v>0</v>
      </c>
      <c r="S29" s="75">
        <f>IF(AND(NOT('Analysis Result Matrix'!S29=0),NOT('Analysis Uncertainty Matrix'!R28=0)),(('Analysis Result Matrix'!S29-1)/((MAX('Dev Likert Scale Possibilities'!$E$2:$E$8)-1)))*(('Analysis Uncertainty Matrix'!R28-1)/(MAX('Dev Likert Scale Possibilities'!$B$2:$B$7)-1)),0)</f>
        <v>0</v>
      </c>
      <c r="T29" s="75">
        <f>IF(AND(NOT('Analysis Result Matrix'!T29=0),NOT('Analysis Uncertainty Matrix'!S28=0)),(('Analysis Result Matrix'!T29-1)/((MAX('Dev Likert Scale Possibilities'!$E$2:$E$8)-1)))*(('Analysis Uncertainty Matrix'!S28-1)/(MAX('Dev Likert Scale Possibilities'!$B$2:$B$7)-1)),0)</f>
        <v>0</v>
      </c>
      <c r="U29" s="75">
        <f>IF(AND(NOT('Analysis Result Matrix'!U29=0),NOT('Analysis Uncertainty Matrix'!T28=0)),(('Analysis Result Matrix'!U29-1)/((MAX('Dev Likert Scale Possibilities'!$E$2:$E$8)-1)))*(('Analysis Uncertainty Matrix'!T28-1)/(MAX('Dev Likert Scale Possibilities'!$B$2:$B$7)-1)),0)</f>
        <v>0</v>
      </c>
      <c r="V29" s="75">
        <f>IF(AND(NOT('Analysis Result Matrix'!V29=0),NOT('Analysis Uncertainty Matrix'!U28=0)),(('Analysis Result Matrix'!V29-1)/((MAX('Dev Likert Scale Possibilities'!$E$2:$E$8)-1)))*(('Analysis Uncertainty Matrix'!U28-1)/(MAX('Dev Likert Scale Possibilities'!$B$2:$B$7)-1)),0)</f>
        <v>0</v>
      </c>
      <c r="W29" s="75">
        <f>IF(AND(NOT('Analysis Result Matrix'!W29=0),NOT('Analysis Uncertainty Matrix'!V28=0)),(('Analysis Result Matrix'!W29-1)/((MAX('Dev Likert Scale Possibilities'!$E$2:$E$8)-1)))*(('Analysis Uncertainty Matrix'!V28-1)/(MAX('Dev Likert Scale Possibilities'!$B$2:$B$7)-1)),0)</f>
        <v>0</v>
      </c>
      <c r="X29" s="75">
        <f>IF(AND(NOT('Analysis Result Matrix'!X29=0),NOT('Analysis Uncertainty Matrix'!W28=0)),(('Analysis Result Matrix'!X29-1)/((MAX('Dev Likert Scale Possibilities'!$E$2:$E$8)-1)))*(('Analysis Uncertainty Matrix'!W28-1)/(MAX('Dev Likert Scale Possibilities'!$B$2:$B$7)-1)),0)</f>
        <v>0</v>
      </c>
      <c r="Y29" s="75">
        <f>IF(AND(NOT('Analysis Result Matrix'!Y29=0),NOT('Analysis Uncertainty Matrix'!X28=0)),(('Analysis Result Matrix'!Y29-1)/((MAX('Dev Likert Scale Possibilities'!$E$2:$E$8)-1)))*(('Analysis Uncertainty Matrix'!X28-1)/(MAX('Dev Likert Scale Possibilities'!$B$2:$B$7)-1)),0)</f>
        <v>0</v>
      </c>
      <c r="Z29" s="75">
        <f>IF(AND(NOT('Analysis Result Matrix'!Z29=0),NOT('Analysis Uncertainty Matrix'!Y28=0)),(('Analysis Result Matrix'!Z29-1)/((MAX('Dev Likert Scale Possibilities'!$E$2:$E$8)-1)))*(('Analysis Uncertainty Matrix'!Y28-1)/(MAX('Dev Likert Scale Possibilities'!$B$2:$B$7)-1)),0)</f>
        <v>0</v>
      </c>
      <c r="AA29" s="75">
        <f>IF(AND(NOT('Analysis Result Matrix'!AA29=0),NOT('Analysis Uncertainty Matrix'!Z28=0)),(('Analysis Result Matrix'!AA29-1)/((MAX('Dev Likert Scale Possibilities'!$E$2:$E$8)-1)))*(('Analysis Uncertainty Matrix'!Z28-1)/(MAX('Dev Likert Scale Possibilities'!$B$2:$B$7)-1)),0)</f>
        <v>0</v>
      </c>
      <c r="AB29" s="75">
        <f>IF(AND(NOT('Analysis Result Matrix'!AB29=0),NOT('Analysis Uncertainty Matrix'!AA28=0)),(('Analysis Result Matrix'!AB29-1)/((MAX('Dev Likert Scale Possibilities'!$E$2:$E$8)-1)))*(('Analysis Uncertainty Matrix'!AA28-1)/(MAX('Dev Likert Scale Possibilities'!$B$2:$B$7)-1)),0)</f>
        <v>0</v>
      </c>
      <c r="AC29" s="75">
        <f>IF(AND(NOT('Analysis Result Matrix'!AC29=0),NOT('Analysis Uncertainty Matrix'!AB28=0)),(('Analysis Result Matrix'!AC29-1)/((MAX('Dev Likert Scale Possibilities'!$E$2:$E$8)-1)))*(('Analysis Uncertainty Matrix'!AB28-1)/(MAX('Dev Likert Scale Possibilities'!$B$2:$B$7)-1)),0)</f>
        <v>0</v>
      </c>
      <c r="AD29" s="75">
        <f>IF(AND(NOT('Analysis Result Matrix'!AD29=0),NOT('Analysis Uncertainty Matrix'!AC28=0)),(('Analysis Result Matrix'!AD29-1)/((MAX('Dev Likert Scale Possibilities'!$E$2:$E$8)-1)))*(('Analysis Uncertainty Matrix'!AC28-1)/(MAX('Dev Likert Scale Possibilities'!$B$2:$B$7)-1)),0)</f>
        <v>0</v>
      </c>
      <c r="AE29" s="75">
        <f>IF(AND(NOT('Analysis Result Matrix'!AE29=0),NOT('Analysis Uncertainty Matrix'!AD28=0)),(('Analysis Result Matrix'!AE29-1)/((MAX('Dev Likert Scale Possibilities'!$E$2:$E$8)-1)))*(('Analysis Uncertainty Matrix'!AD28-1)/(MAX('Dev Likert Scale Possibilities'!$B$2:$B$7)-1)),0)</f>
        <v>0</v>
      </c>
      <c r="AF29" s="75">
        <f>IF(AND(NOT('Analysis Result Matrix'!AF29=0),NOT('Analysis Uncertainty Matrix'!AE28=0)),(('Analysis Result Matrix'!AF29-1)/((MAX('Dev Likert Scale Possibilities'!$E$2:$E$8)-1)))*(('Analysis Uncertainty Matrix'!AE28-1)/(MAX('Dev Likert Scale Possibilities'!$B$2:$B$7)-1)),0)</f>
        <v>0</v>
      </c>
      <c r="AG29" s="75">
        <f>IF(AND(NOT('Analysis Result Matrix'!AG29=0),NOT('Analysis Uncertainty Matrix'!AF28=0)),(('Analysis Result Matrix'!AG29-1)/((MAX('Dev Likert Scale Possibilities'!$E$2:$E$8)-1)))*(('Analysis Uncertainty Matrix'!AF28-1)/(MAX('Dev Likert Scale Possibilities'!$B$2:$B$7)-1)),0)</f>
        <v>0</v>
      </c>
      <c r="AH29" s="75">
        <f>IF(AND(NOT('Analysis Result Matrix'!AH29=0),NOT('Analysis Uncertainty Matrix'!AG28=0)),(('Analysis Result Matrix'!AH29-1)/((MAX('Dev Likert Scale Possibilities'!$E$2:$E$8)-1)))*(('Analysis Uncertainty Matrix'!AG28-1)/(MAX('Dev Likert Scale Possibilities'!$B$2:$B$7)-1)),0)</f>
        <v>0</v>
      </c>
      <c r="AI29" s="75">
        <f>IF(AND(NOT('Analysis Result Matrix'!AI29=0),NOT('Analysis Uncertainty Matrix'!AH28=0)),(('Analysis Result Matrix'!AI29-1)/((MAX('Dev Likert Scale Possibilities'!$E$2:$E$8)-1)))*(('Analysis Uncertainty Matrix'!AH28-1)/(MAX('Dev Likert Scale Possibilities'!$B$2:$B$7)-1)),0)</f>
        <v>0</v>
      </c>
      <c r="AJ29" s="75">
        <f>IF(AND(NOT('Analysis Result Matrix'!AJ29=0),NOT('Analysis Uncertainty Matrix'!AI28=0)),(('Analysis Result Matrix'!AJ29-1)/((MAX('Dev Likert Scale Possibilities'!$E$2:$E$8)-1)))*(('Analysis Uncertainty Matrix'!AI28-1)/(MAX('Dev Likert Scale Possibilities'!$B$2:$B$7)-1)),0)</f>
        <v>0</v>
      </c>
      <c r="AK29" s="75">
        <f>IF(AND(NOT('Analysis Result Matrix'!AK29=0),NOT('Analysis Uncertainty Matrix'!AJ28=0)),(('Analysis Result Matrix'!AK29-1)/((MAX('Dev Likert Scale Possibilities'!$E$2:$E$8)-1)))*(('Analysis Uncertainty Matrix'!AJ28-1)/(MAX('Dev Likert Scale Possibilities'!$B$2:$B$7)-1)),0)</f>
        <v>0</v>
      </c>
      <c r="AL29" s="75">
        <f>IF(AND(NOT('Analysis Result Matrix'!AL29=0),NOT('Analysis Uncertainty Matrix'!AK28=0)),(('Analysis Result Matrix'!AL29-1)/((MAX('Dev Likert Scale Possibilities'!$E$2:$E$8)-1)))*(('Analysis Uncertainty Matrix'!AK28-1)/(MAX('Dev Likert Scale Possibilities'!$B$2:$B$7)-1)),0)</f>
        <v>0</v>
      </c>
      <c r="AM29" s="75">
        <f>IF(AND(NOT('Analysis Result Matrix'!AM29=0),NOT('Analysis Uncertainty Matrix'!AL28=0)),(('Analysis Result Matrix'!AM29-1)/((MAX('Dev Likert Scale Possibilities'!$E$2:$E$8)-1)))*(('Analysis Uncertainty Matrix'!AL28-1)/(MAX('Dev Likert Scale Possibilities'!$B$2:$B$7)-1)),0)</f>
        <v>0</v>
      </c>
      <c r="AN29" s="75">
        <f>IF(AND(NOT('Analysis Result Matrix'!AN29=0),NOT('Analysis Uncertainty Matrix'!AM28=0)),(('Analysis Result Matrix'!AN29-1)/((MAX('Dev Likert Scale Possibilities'!$E$2:$E$8)-1)))*(('Analysis Uncertainty Matrix'!AM28-1)/(MAX('Dev Likert Scale Possibilities'!$B$2:$B$7)-1)),0)</f>
        <v>0</v>
      </c>
      <c r="AO29" s="75">
        <f>IF(AND(NOT('Analysis Result Matrix'!AO29=0),NOT('Analysis Uncertainty Matrix'!AN28=0)),(('Analysis Result Matrix'!AO29-1)/((MAX('Dev Likert Scale Possibilities'!$E$2:$E$8)-1)))*(('Analysis Uncertainty Matrix'!AN28-1)/(MAX('Dev Likert Scale Possibilities'!$B$2:$B$7)-1)),0)</f>
        <v>0</v>
      </c>
      <c r="AP29" s="75">
        <f>IF(AND(NOT('Analysis Result Matrix'!AP29=0),NOT('Analysis Uncertainty Matrix'!AO28=0)),(('Analysis Result Matrix'!AP29-1)/((MAX('Dev Likert Scale Possibilities'!$E$2:$E$8)-1)))*(('Analysis Uncertainty Matrix'!AO28-1)/(MAX('Dev Likert Scale Possibilities'!$B$2:$B$7)-1)),0)</f>
        <v>0</v>
      </c>
      <c r="AQ29" s="75">
        <f>IF(AND(NOT('Analysis Result Matrix'!AQ29=0),NOT('Analysis Uncertainty Matrix'!AP28=0)),(('Analysis Result Matrix'!AQ29-1)/((MAX('Dev Likert Scale Possibilities'!$E$2:$E$8)-1)))*(('Analysis Uncertainty Matrix'!AP28-1)/(MAX('Dev Likert Scale Possibilities'!$B$2:$B$7)-1)),0)</f>
        <v>0</v>
      </c>
    </row>
    <row r="30" spans="1:43" ht="15.6" thickTop="1" thickBot="1" x14ac:dyDescent="0.35">
      <c r="A30" s="23" t="str">
        <f>'User Interface'!A29</f>
        <v>Question_28</v>
      </c>
      <c r="B30" s="23" t="str">
        <f>'User Interface'!B29</f>
        <v>Question 28</v>
      </c>
      <c r="C30" s="23">
        <f>'User Interface'!C29</f>
        <v>0</v>
      </c>
      <c r="D30" s="75">
        <f>IF(AND(NOT('Analysis Result Matrix'!D30=0),NOT('Analysis Uncertainty Matrix'!C29=0)),(('Analysis Result Matrix'!D30-1)/((MAX('Dev Likert Scale Possibilities'!$E$2:$E$8)-1)))*(('Analysis Uncertainty Matrix'!C29-1)/(MAX('Dev Likert Scale Possibilities'!$B$2:$B$7)-1)),0)</f>
        <v>0</v>
      </c>
      <c r="E30" s="75">
        <f>IF(AND(NOT('Analysis Result Matrix'!E30=0),NOT('Analysis Uncertainty Matrix'!D29=0)),(('Analysis Result Matrix'!E30-1)/((MAX('Dev Likert Scale Possibilities'!$E$2:$E$8)-1)))*(('Analysis Uncertainty Matrix'!D29-1)/(MAX('Dev Likert Scale Possibilities'!$B$2:$B$7)-1)),0)</f>
        <v>0</v>
      </c>
      <c r="F30" s="75">
        <f>IF(AND(NOT('Analysis Result Matrix'!F30=0),NOT('Analysis Uncertainty Matrix'!E29=0)),(('Analysis Result Matrix'!F30-1)/((MAX('Dev Likert Scale Possibilities'!$E$2:$E$8)-1)))*(('Analysis Uncertainty Matrix'!E29-1)/(MAX('Dev Likert Scale Possibilities'!$B$2:$B$7)-1)),0)</f>
        <v>0</v>
      </c>
      <c r="G30" s="75">
        <f>IF(AND(NOT('Analysis Result Matrix'!G30=0),NOT('Analysis Uncertainty Matrix'!F29=0)),(('Analysis Result Matrix'!G30-1)/((MAX('Dev Likert Scale Possibilities'!$E$2:$E$8)-1)))*(('Analysis Uncertainty Matrix'!F29-1)/(MAX('Dev Likert Scale Possibilities'!$B$2:$B$7)-1)),0)</f>
        <v>0</v>
      </c>
      <c r="H30" s="75">
        <f>IF(AND(NOT('Analysis Result Matrix'!H30=0),NOT('Analysis Uncertainty Matrix'!G29=0)),(('Analysis Result Matrix'!H30-1)/((MAX('Dev Likert Scale Possibilities'!$E$2:$E$8)-1)))*(('Analysis Uncertainty Matrix'!G29-1)/(MAX('Dev Likert Scale Possibilities'!$B$2:$B$7)-1)),0)</f>
        <v>0</v>
      </c>
      <c r="I30" s="75">
        <f>IF(AND(NOT('Analysis Result Matrix'!I30=0),NOT('Analysis Uncertainty Matrix'!H29=0)),(('Analysis Result Matrix'!I30-1)/((MAX('Dev Likert Scale Possibilities'!$E$2:$E$8)-1)))*(('Analysis Uncertainty Matrix'!H29-1)/(MAX('Dev Likert Scale Possibilities'!$B$2:$B$7)-1)),0)</f>
        <v>0</v>
      </c>
      <c r="J30" s="75">
        <f>IF(AND(NOT('Analysis Result Matrix'!J30=0),NOT('Analysis Uncertainty Matrix'!I29=0)),(('Analysis Result Matrix'!J30-1)/((MAX('Dev Likert Scale Possibilities'!$E$2:$E$8)-1)))*(('Analysis Uncertainty Matrix'!I29-1)/(MAX('Dev Likert Scale Possibilities'!$B$2:$B$7)-1)),0)</f>
        <v>0</v>
      </c>
      <c r="K30" s="75">
        <f>IF(AND(NOT('Analysis Result Matrix'!K30=0),NOT('Analysis Uncertainty Matrix'!J29=0)),(('Analysis Result Matrix'!K30-1)/((MAX('Dev Likert Scale Possibilities'!$E$2:$E$8)-1)))*(('Analysis Uncertainty Matrix'!J29-1)/(MAX('Dev Likert Scale Possibilities'!$B$2:$B$7)-1)),0)</f>
        <v>0</v>
      </c>
      <c r="L30" s="75">
        <f>IF(AND(NOT('Analysis Result Matrix'!L30=0),NOT('Analysis Uncertainty Matrix'!K29=0)),(('Analysis Result Matrix'!L30-1)/((MAX('Dev Likert Scale Possibilities'!$E$2:$E$8)-1)))*(('Analysis Uncertainty Matrix'!K29-1)/(MAX('Dev Likert Scale Possibilities'!$B$2:$B$7)-1)),0)</f>
        <v>0</v>
      </c>
      <c r="M30" s="75">
        <f>IF(AND(NOT('Analysis Result Matrix'!M30=0),NOT('Analysis Uncertainty Matrix'!L29=0)),(('Analysis Result Matrix'!M30-1)/((MAX('Dev Likert Scale Possibilities'!$E$2:$E$8)-1)))*(('Analysis Uncertainty Matrix'!L29-1)/(MAX('Dev Likert Scale Possibilities'!$B$2:$B$7)-1)),0)</f>
        <v>0</v>
      </c>
      <c r="N30" s="75">
        <f>IF(AND(NOT('Analysis Result Matrix'!N30=0),NOT('Analysis Uncertainty Matrix'!M29=0)),(('Analysis Result Matrix'!N30-1)/((MAX('Dev Likert Scale Possibilities'!$E$2:$E$8)-1)))*(('Analysis Uncertainty Matrix'!M29-1)/(MAX('Dev Likert Scale Possibilities'!$B$2:$B$7)-1)),0)</f>
        <v>0</v>
      </c>
      <c r="O30" s="75">
        <f>IF(AND(NOT('Analysis Result Matrix'!O30=0),NOT('Analysis Uncertainty Matrix'!N29=0)),(('Analysis Result Matrix'!O30-1)/((MAX('Dev Likert Scale Possibilities'!$E$2:$E$8)-1)))*(('Analysis Uncertainty Matrix'!N29-1)/(MAX('Dev Likert Scale Possibilities'!$B$2:$B$7)-1)),0)</f>
        <v>0</v>
      </c>
      <c r="P30" s="75">
        <f>IF(AND(NOT('Analysis Result Matrix'!P30=0),NOT('Analysis Uncertainty Matrix'!O29=0)),(('Analysis Result Matrix'!P30-1)/((MAX('Dev Likert Scale Possibilities'!$E$2:$E$8)-1)))*(('Analysis Uncertainty Matrix'!O29-1)/(MAX('Dev Likert Scale Possibilities'!$B$2:$B$7)-1)),0)</f>
        <v>0</v>
      </c>
      <c r="Q30" s="75">
        <f>IF(AND(NOT('Analysis Result Matrix'!Q30=0),NOT('Analysis Uncertainty Matrix'!P29=0)),(('Analysis Result Matrix'!Q30-1)/((MAX('Dev Likert Scale Possibilities'!$E$2:$E$8)-1)))*(('Analysis Uncertainty Matrix'!P29-1)/(MAX('Dev Likert Scale Possibilities'!$B$2:$B$7)-1)),0)</f>
        <v>0</v>
      </c>
      <c r="R30" s="75">
        <f>IF(AND(NOT('Analysis Result Matrix'!R30=0),NOT('Analysis Uncertainty Matrix'!Q29=0)),(('Analysis Result Matrix'!R30-1)/((MAX('Dev Likert Scale Possibilities'!$E$2:$E$8)-1)))*(('Analysis Uncertainty Matrix'!Q29-1)/(MAX('Dev Likert Scale Possibilities'!$B$2:$B$7)-1)),0)</f>
        <v>0</v>
      </c>
      <c r="S30" s="75">
        <f>IF(AND(NOT('Analysis Result Matrix'!S30=0),NOT('Analysis Uncertainty Matrix'!R29=0)),(('Analysis Result Matrix'!S30-1)/((MAX('Dev Likert Scale Possibilities'!$E$2:$E$8)-1)))*(('Analysis Uncertainty Matrix'!R29-1)/(MAX('Dev Likert Scale Possibilities'!$B$2:$B$7)-1)),0)</f>
        <v>0</v>
      </c>
      <c r="T30" s="75">
        <f>IF(AND(NOT('Analysis Result Matrix'!T30=0),NOT('Analysis Uncertainty Matrix'!S29=0)),(('Analysis Result Matrix'!T30-1)/((MAX('Dev Likert Scale Possibilities'!$E$2:$E$8)-1)))*(('Analysis Uncertainty Matrix'!S29-1)/(MAX('Dev Likert Scale Possibilities'!$B$2:$B$7)-1)),0)</f>
        <v>0</v>
      </c>
      <c r="U30" s="75">
        <f>IF(AND(NOT('Analysis Result Matrix'!U30=0),NOT('Analysis Uncertainty Matrix'!T29=0)),(('Analysis Result Matrix'!U30-1)/((MAX('Dev Likert Scale Possibilities'!$E$2:$E$8)-1)))*(('Analysis Uncertainty Matrix'!T29-1)/(MAX('Dev Likert Scale Possibilities'!$B$2:$B$7)-1)),0)</f>
        <v>0</v>
      </c>
      <c r="V30" s="75">
        <f>IF(AND(NOT('Analysis Result Matrix'!V30=0),NOT('Analysis Uncertainty Matrix'!U29=0)),(('Analysis Result Matrix'!V30-1)/((MAX('Dev Likert Scale Possibilities'!$E$2:$E$8)-1)))*(('Analysis Uncertainty Matrix'!U29-1)/(MAX('Dev Likert Scale Possibilities'!$B$2:$B$7)-1)),0)</f>
        <v>0</v>
      </c>
      <c r="W30" s="75">
        <f>IF(AND(NOT('Analysis Result Matrix'!W30=0),NOT('Analysis Uncertainty Matrix'!V29=0)),(('Analysis Result Matrix'!W30-1)/((MAX('Dev Likert Scale Possibilities'!$E$2:$E$8)-1)))*(('Analysis Uncertainty Matrix'!V29-1)/(MAX('Dev Likert Scale Possibilities'!$B$2:$B$7)-1)),0)</f>
        <v>0</v>
      </c>
      <c r="X30" s="75">
        <f>IF(AND(NOT('Analysis Result Matrix'!X30=0),NOT('Analysis Uncertainty Matrix'!W29=0)),(('Analysis Result Matrix'!X30-1)/((MAX('Dev Likert Scale Possibilities'!$E$2:$E$8)-1)))*(('Analysis Uncertainty Matrix'!W29-1)/(MAX('Dev Likert Scale Possibilities'!$B$2:$B$7)-1)),0)</f>
        <v>0</v>
      </c>
      <c r="Y30" s="75">
        <f>IF(AND(NOT('Analysis Result Matrix'!Y30=0),NOT('Analysis Uncertainty Matrix'!X29=0)),(('Analysis Result Matrix'!Y30-1)/((MAX('Dev Likert Scale Possibilities'!$E$2:$E$8)-1)))*(('Analysis Uncertainty Matrix'!X29-1)/(MAX('Dev Likert Scale Possibilities'!$B$2:$B$7)-1)),0)</f>
        <v>0</v>
      </c>
      <c r="Z30" s="75">
        <f>IF(AND(NOT('Analysis Result Matrix'!Z30=0),NOT('Analysis Uncertainty Matrix'!Y29=0)),(('Analysis Result Matrix'!Z30-1)/((MAX('Dev Likert Scale Possibilities'!$E$2:$E$8)-1)))*(('Analysis Uncertainty Matrix'!Y29-1)/(MAX('Dev Likert Scale Possibilities'!$B$2:$B$7)-1)),0)</f>
        <v>0</v>
      </c>
      <c r="AA30" s="75">
        <f>IF(AND(NOT('Analysis Result Matrix'!AA30=0),NOT('Analysis Uncertainty Matrix'!Z29=0)),(('Analysis Result Matrix'!AA30-1)/((MAX('Dev Likert Scale Possibilities'!$E$2:$E$8)-1)))*(('Analysis Uncertainty Matrix'!Z29-1)/(MAX('Dev Likert Scale Possibilities'!$B$2:$B$7)-1)),0)</f>
        <v>0</v>
      </c>
      <c r="AB30" s="75">
        <f>IF(AND(NOT('Analysis Result Matrix'!AB30=0),NOT('Analysis Uncertainty Matrix'!AA29=0)),(('Analysis Result Matrix'!AB30-1)/((MAX('Dev Likert Scale Possibilities'!$E$2:$E$8)-1)))*(('Analysis Uncertainty Matrix'!AA29-1)/(MAX('Dev Likert Scale Possibilities'!$B$2:$B$7)-1)),0)</f>
        <v>0</v>
      </c>
      <c r="AC30" s="75">
        <f>IF(AND(NOT('Analysis Result Matrix'!AC30=0),NOT('Analysis Uncertainty Matrix'!AB29=0)),(('Analysis Result Matrix'!AC30-1)/((MAX('Dev Likert Scale Possibilities'!$E$2:$E$8)-1)))*(('Analysis Uncertainty Matrix'!AB29-1)/(MAX('Dev Likert Scale Possibilities'!$B$2:$B$7)-1)),0)</f>
        <v>0</v>
      </c>
      <c r="AD30" s="75">
        <f>IF(AND(NOT('Analysis Result Matrix'!AD30=0),NOT('Analysis Uncertainty Matrix'!AC29=0)),(('Analysis Result Matrix'!AD30-1)/((MAX('Dev Likert Scale Possibilities'!$E$2:$E$8)-1)))*(('Analysis Uncertainty Matrix'!AC29-1)/(MAX('Dev Likert Scale Possibilities'!$B$2:$B$7)-1)),0)</f>
        <v>0</v>
      </c>
      <c r="AE30" s="75">
        <f>IF(AND(NOT('Analysis Result Matrix'!AE30=0),NOT('Analysis Uncertainty Matrix'!AD29=0)),(('Analysis Result Matrix'!AE30-1)/((MAX('Dev Likert Scale Possibilities'!$E$2:$E$8)-1)))*(('Analysis Uncertainty Matrix'!AD29-1)/(MAX('Dev Likert Scale Possibilities'!$B$2:$B$7)-1)),0)</f>
        <v>0</v>
      </c>
      <c r="AF30" s="75">
        <f>IF(AND(NOT('Analysis Result Matrix'!AF30=0),NOT('Analysis Uncertainty Matrix'!AE29=0)),(('Analysis Result Matrix'!AF30-1)/((MAX('Dev Likert Scale Possibilities'!$E$2:$E$8)-1)))*(('Analysis Uncertainty Matrix'!AE29-1)/(MAX('Dev Likert Scale Possibilities'!$B$2:$B$7)-1)),0)</f>
        <v>0</v>
      </c>
      <c r="AG30" s="75">
        <f>IF(AND(NOT('Analysis Result Matrix'!AG30=0),NOT('Analysis Uncertainty Matrix'!AF29=0)),(('Analysis Result Matrix'!AG30-1)/((MAX('Dev Likert Scale Possibilities'!$E$2:$E$8)-1)))*(('Analysis Uncertainty Matrix'!AF29-1)/(MAX('Dev Likert Scale Possibilities'!$B$2:$B$7)-1)),0)</f>
        <v>0</v>
      </c>
      <c r="AH30" s="75">
        <f>IF(AND(NOT('Analysis Result Matrix'!AH30=0),NOT('Analysis Uncertainty Matrix'!AG29=0)),(('Analysis Result Matrix'!AH30-1)/((MAX('Dev Likert Scale Possibilities'!$E$2:$E$8)-1)))*(('Analysis Uncertainty Matrix'!AG29-1)/(MAX('Dev Likert Scale Possibilities'!$B$2:$B$7)-1)),0)</f>
        <v>0</v>
      </c>
      <c r="AI30" s="75">
        <f>IF(AND(NOT('Analysis Result Matrix'!AI30=0),NOT('Analysis Uncertainty Matrix'!AH29=0)),(('Analysis Result Matrix'!AI30-1)/((MAX('Dev Likert Scale Possibilities'!$E$2:$E$8)-1)))*(('Analysis Uncertainty Matrix'!AH29-1)/(MAX('Dev Likert Scale Possibilities'!$B$2:$B$7)-1)),0)</f>
        <v>0</v>
      </c>
      <c r="AJ30" s="75">
        <f>IF(AND(NOT('Analysis Result Matrix'!AJ30=0),NOT('Analysis Uncertainty Matrix'!AI29=0)),(('Analysis Result Matrix'!AJ30-1)/((MAX('Dev Likert Scale Possibilities'!$E$2:$E$8)-1)))*(('Analysis Uncertainty Matrix'!AI29-1)/(MAX('Dev Likert Scale Possibilities'!$B$2:$B$7)-1)),0)</f>
        <v>0</v>
      </c>
      <c r="AK30" s="75">
        <f>IF(AND(NOT('Analysis Result Matrix'!AK30=0),NOT('Analysis Uncertainty Matrix'!AJ29=0)),(('Analysis Result Matrix'!AK30-1)/((MAX('Dev Likert Scale Possibilities'!$E$2:$E$8)-1)))*(('Analysis Uncertainty Matrix'!AJ29-1)/(MAX('Dev Likert Scale Possibilities'!$B$2:$B$7)-1)),0)</f>
        <v>0</v>
      </c>
      <c r="AL30" s="75">
        <f>IF(AND(NOT('Analysis Result Matrix'!AL30=0),NOT('Analysis Uncertainty Matrix'!AK29=0)),(('Analysis Result Matrix'!AL30-1)/((MAX('Dev Likert Scale Possibilities'!$E$2:$E$8)-1)))*(('Analysis Uncertainty Matrix'!AK29-1)/(MAX('Dev Likert Scale Possibilities'!$B$2:$B$7)-1)),0)</f>
        <v>0</v>
      </c>
      <c r="AM30" s="75">
        <f>IF(AND(NOT('Analysis Result Matrix'!AM30=0),NOT('Analysis Uncertainty Matrix'!AL29=0)),(('Analysis Result Matrix'!AM30-1)/((MAX('Dev Likert Scale Possibilities'!$E$2:$E$8)-1)))*(('Analysis Uncertainty Matrix'!AL29-1)/(MAX('Dev Likert Scale Possibilities'!$B$2:$B$7)-1)),0)</f>
        <v>0</v>
      </c>
      <c r="AN30" s="75">
        <f>IF(AND(NOT('Analysis Result Matrix'!AN30=0),NOT('Analysis Uncertainty Matrix'!AM29=0)),(('Analysis Result Matrix'!AN30-1)/((MAX('Dev Likert Scale Possibilities'!$E$2:$E$8)-1)))*(('Analysis Uncertainty Matrix'!AM29-1)/(MAX('Dev Likert Scale Possibilities'!$B$2:$B$7)-1)),0)</f>
        <v>0</v>
      </c>
      <c r="AO30" s="75">
        <f>IF(AND(NOT('Analysis Result Matrix'!AO30=0),NOT('Analysis Uncertainty Matrix'!AN29=0)),(('Analysis Result Matrix'!AO30-1)/((MAX('Dev Likert Scale Possibilities'!$E$2:$E$8)-1)))*(('Analysis Uncertainty Matrix'!AN29-1)/(MAX('Dev Likert Scale Possibilities'!$B$2:$B$7)-1)),0)</f>
        <v>0</v>
      </c>
      <c r="AP30" s="75">
        <f>IF(AND(NOT('Analysis Result Matrix'!AP30=0),NOT('Analysis Uncertainty Matrix'!AO29=0)),(('Analysis Result Matrix'!AP30-1)/((MAX('Dev Likert Scale Possibilities'!$E$2:$E$8)-1)))*(('Analysis Uncertainty Matrix'!AO29-1)/(MAX('Dev Likert Scale Possibilities'!$B$2:$B$7)-1)),0)</f>
        <v>0</v>
      </c>
      <c r="AQ30" s="75">
        <f>IF(AND(NOT('Analysis Result Matrix'!AQ30=0),NOT('Analysis Uncertainty Matrix'!AP29=0)),(('Analysis Result Matrix'!AQ30-1)/((MAX('Dev Likert Scale Possibilities'!$E$2:$E$8)-1)))*(('Analysis Uncertainty Matrix'!AP29-1)/(MAX('Dev Likert Scale Possibilities'!$B$2:$B$7)-1)),0)</f>
        <v>0</v>
      </c>
    </row>
    <row r="31" spans="1:43" ht="15.6" thickTop="1" thickBot="1" x14ac:dyDescent="0.35">
      <c r="A31" s="23" t="str">
        <f>'User Interface'!A30</f>
        <v>Question_29</v>
      </c>
      <c r="B31" s="23" t="str">
        <f>'User Interface'!B30</f>
        <v>Question 29</v>
      </c>
      <c r="C31" s="23">
        <f>'User Interface'!C30</f>
        <v>0</v>
      </c>
      <c r="D31" s="75">
        <f>IF(AND(NOT('Analysis Result Matrix'!D31=0),NOT('Analysis Uncertainty Matrix'!C30=0)),(('Analysis Result Matrix'!D31-1)/((MAX('Dev Likert Scale Possibilities'!$E$2:$E$8)-1)))*(('Analysis Uncertainty Matrix'!C30-1)/(MAX('Dev Likert Scale Possibilities'!$B$2:$B$7)-1)),0)</f>
        <v>0</v>
      </c>
      <c r="E31" s="75">
        <f>IF(AND(NOT('Analysis Result Matrix'!E31=0),NOT('Analysis Uncertainty Matrix'!D30=0)),(('Analysis Result Matrix'!E31-1)/((MAX('Dev Likert Scale Possibilities'!$E$2:$E$8)-1)))*(('Analysis Uncertainty Matrix'!D30-1)/(MAX('Dev Likert Scale Possibilities'!$B$2:$B$7)-1)),0)</f>
        <v>0</v>
      </c>
      <c r="F31" s="75">
        <f>IF(AND(NOT('Analysis Result Matrix'!F31=0),NOT('Analysis Uncertainty Matrix'!E30=0)),(('Analysis Result Matrix'!F31-1)/((MAX('Dev Likert Scale Possibilities'!$E$2:$E$8)-1)))*(('Analysis Uncertainty Matrix'!E30-1)/(MAX('Dev Likert Scale Possibilities'!$B$2:$B$7)-1)),0)</f>
        <v>0</v>
      </c>
      <c r="G31" s="75">
        <f>IF(AND(NOT('Analysis Result Matrix'!G31=0),NOT('Analysis Uncertainty Matrix'!F30=0)),(('Analysis Result Matrix'!G31-1)/((MAX('Dev Likert Scale Possibilities'!$E$2:$E$8)-1)))*(('Analysis Uncertainty Matrix'!F30-1)/(MAX('Dev Likert Scale Possibilities'!$B$2:$B$7)-1)),0)</f>
        <v>0</v>
      </c>
      <c r="H31" s="75">
        <f>IF(AND(NOT('Analysis Result Matrix'!H31=0),NOT('Analysis Uncertainty Matrix'!G30=0)),(('Analysis Result Matrix'!H31-1)/((MAX('Dev Likert Scale Possibilities'!$E$2:$E$8)-1)))*(('Analysis Uncertainty Matrix'!G30-1)/(MAX('Dev Likert Scale Possibilities'!$B$2:$B$7)-1)),0)</f>
        <v>0</v>
      </c>
      <c r="I31" s="75">
        <f>IF(AND(NOT('Analysis Result Matrix'!I31=0),NOT('Analysis Uncertainty Matrix'!H30=0)),(('Analysis Result Matrix'!I31-1)/((MAX('Dev Likert Scale Possibilities'!$E$2:$E$8)-1)))*(('Analysis Uncertainty Matrix'!H30-1)/(MAX('Dev Likert Scale Possibilities'!$B$2:$B$7)-1)),0)</f>
        <v>0</v>
      </c>
      <c r="J31" s="75">
        <f>IF(AND(NOT('Analysis Result Matrix'!J31=0),NOT('Analysis Uncertainty Matrix'!I30=0)),(('Analysis Result Matrix'!J31-1)/((MAX('Dev Likert Scale Possibilities'!$E$2:$E$8)-1)))*(('Analysis Uncertainty Matrix'!I30-1)/(MAX('Dev Likert Scale Possibilities'!$B$2:$B$7)-1)),0)</f>
        <v>0</v>
      </c>
      <c r="K31" s="75">
        <f>IF(AND(NOT('Analysis Result Matrix'!K31=0),NOT('Analysis Uncertainty Matrix'!J30=0)),(('Analysis Result Matrix'!K31-1)/((MAX('Dev Likert Scale Possibilities'!$E$2:$E$8)-1)))*(('Analysis Uncertainty Matrix'!J30-1)/(MAX('Dev Likert Scale Possibilities'!$B$2:$B$7)-1)),0)</f>
        <v>0</v>
      </c>
      <c r="L31" s="75">
        <f>IF(AND(NOT('Analysis Result Matrix'!L31=0),NOT('Analysis Uncertainty Matrix'!K30=0)),(('Analysis Result Matrix'!L31-1)/((MAX('Dev Likert Scale Possibilities'!$E$2:$E$8)-1)))*(('Analysis Uncertainty Matrix'!K30-1)/(MAX('Dev Likert Scale Possibilities'!$B$2:$B$7)-1)),0)</f>
        <v>0</v>
      </c>
      <c r="M31" s="75">
        <f>IF(AND(NOT('Analysis Result Matrix'!M31=0),NOT('Analysis Uncertainty Matrix'!L30=0)),(('Analysis Result Matrix'!M31-1)/((MAX('Dev Likert Scale Possibilities'!$E$2:$E$8)-1)))*(('Analysis Uncertainty Matrix'!L30-1)/(MAX('Dev Likert Scale Possibilities'!$B$2:$B$7)-1)),0)</f>
        <v>0</v>
      </c>
      <c r="N31" s="75">
        <f>IF(AND(NOT('Analysis Result Matrix'!N31=0),NOT('Analysis Uncertainty Matrix'!M30=0)),(('Analysis Result Matrix'!N31-1)/((MAX('Dev Likert Scale Possibilities'!$E$2:$E$8)-1)))*(('Analysis Uncertainty Matrix'!M30-1)/(MAX('Dev Likert Scale Possibilities'!$B$2:$B$7)-1)),0)</f>
        <v>0</v>
      </c>
      <c r="O31" s="75">
        <f>IF(AND(NOT('Analysis Result Matrix'!O31=0),NOT('Analysis Uncertainty Matrix'!N30=0)),(('Analysis Result Matrix'!O31-1)/((MAX('Dev Likert Scale Possibilities'!$E$2:$E$8)-1)))*(('Analysis Uncertainty Matrix'!N30-1)/(MAX('Dev Likert Scale Possibilities'!$B$2:$B$7)-1)),0)</f>
        <v>0</v>
      </c>
      <c r="P31" s="75">
        <f>IF(AND(NOT('Analysis Result Matrix'!P31=0),NOT('Analysis Uncertainty Matrix'!O30=0)),(('Analysis Result Matrix'!P31-1)/((MAX('Dev Likert Scale Possibilities'!$E$2:$E$8)-1)))*(('Analysis Uncertainty Matrix'!O30-1)/(MAX('Dev Likert Scale Possibilities'!$B$2:$B$7)-1)),0)</f>
        <v>0</v>
      </c>
      <c r="Q31" s="75">
        <f>IF(AND(NOT('Analysis Result Matrix'!Q31=0),NOT('Analysis Uncertainty Matrix'!P30=0)),(('Analysis Result Matrix'!Q31-1)/((MAX('Dev Likert Scale Possibilities'!$E$2:$E$8)-1)))*(('Analysis Uncertainty Matrix'!P30-1)/(MAX('Dev Likert Scale Possibilities'!$B$2:$B$7)-1)),0)</f>
        <v>0</v>
      </c>
      <c r="R31" s="75">
        <f>IF(AND(NOT('Analysis Result Matrix'!R31=0),NOT('Analysis Uncertainty Matrix'!Q30=0)),(('Analysis Result Matrix'!R31-1)/((MAX('Dev Likert Scale Possibilities'!$E$2:$E$8)-1)))*(('Analysis Uncertainty Matrix'!Q30-1)/(MAX('Dev Likert Scale Possibilities'!$B$2:$B$7)-1)),0)</f>
        <v>0</v>
      </c>
      <c r="S31" s="75">
        <f>IF(AND(NOT('Analysis Result Matrix'!S31=0),NOT('Analysis Uncertainty Matrix'!R30=0)),(('Analysis Result Matrix'!S31-1)/((MAX('Dev Likert Scale Possibilities'!$E$2:$E$8)-1)))*(('Analysis Uncertainty Matrix'!R30-1)/(MAX('Dev Likert Scale Possibilities'!$B$2:$B$7)-1)),0)</f>
        <v>0</v>
      </c>
      <c r="T31" s="75">
        <f>IF(AND(NOT('Analysis Result Matrix'!T31=0),NOT('Analysis Uncertainty Matrix'!S30=0)),(('Analysis Result Matrix'!T31-1)/((MAX('Dev Likert Scale Possibilities'!$E$2:$E$8)-1)))*(('Analysis Uncertainty Matrix'!S30-1)/(MAX('Dev Likert Scale Possibilities'!$B$2:$B$7)-1)),0)</f>
        <v>0</v>
      </c>
      <c r="U31" s="75">
        <f>IF(AND(NOT('Analysis Result Matrix'!U31=0),NOT('Analysis Uncertainty Matrix'!T30=0)),(('Analysis Result Matrix'!U31-1)/((MAX('Dev Likert Scale Possibilities'!$E$2:$E$8)-1)))*(('Analysis Uncertainty Matrix'!T30-1)/(MAX('Dev Likert Scale Possibilities'!$B$2:$B$7)-1)),0)</f>
        <v>0</v>
      </c>
      <c r="V31" s="75">
        <f>IF(AND(NOT('Analysis Result Matrix'!V31=0),NOT('Analysis Uncertainty Matrix'!U30=0)),(('Analysis Result Matrix'!V31-1)/((MAX('Dev Likert Scale Possibilities'!$E$2:$E$8)-1)))*(('Analysis Uncertainty Matrix'!U30-1)/(MAX('Dev Likert Scale Possibilities'!$B$2:$B$7)-1)),0)</f>
        <v>0</v>
      </c>
      <c r="W31" s="75">
        <f>IF(AND(NOT('Analysis Result Matrix'!W31=0),NOT('Analysis Uncertainty Matrix'!V30=0)),(('Analysis Result Matrix'!W31-1)/((MAX('Dev Likert Scale Possibilities'!$E$2:$E$8)-1)))*(('Analysis Uncertainty Matrix'!V30-1)/(MAX('Dev Likert Scale Possibilities'!$B$2:$B$7)-1)),0)</f>
        <v>0</v>
      </c>
      <c r="X31" s="75">
        <f>IF(AND(NOT('Analysis Result Matrix'!X31=0),NOT('Analysis Uncertainty Matrix'!W30=0)),(('Analysis Result Matrix'!X31-1)/((MAX('Dev Likert Scale Possibilities'!$E$2:$E$8)-1)))*(('Analysis Uncertainty Matrix'!W30-1)/(MAX('Dev Likert Scale Possibilities'!$B$2:$B$7)-1)),0)</f>
        <v>0</v>
      </c>
      <c r="Y31" s="75">
        <f>IF(AND(NOT('Analysis Result Matrix'!Y31=0),NOT('Analysis Uncertainty Matrix'!X30=0)),(('Analysis Result Matrix'!Y31-1)/((MAX('Dev Likert Scale Possibilities'!$E$2:$E$8)-1)))*(('Analysis Uncertainty Matrix'!X30-1)/(MAX('Dev Likert Scale Possibilities'!$B$2:$B$7)-1)),0)</f>
        <v>0</v>
      </c>
      <c r="Z31" s="75">
        <f>IF(AND(NOT('Analysis Result Matrix'!Z31=0),NOT('Analysis Uncertainty Matrix'!Y30=0)),(('Analysis Result Matrix'!Z31-1)/((MAX('Dev Likert Scale Possibilities'!$E$2:$E$8)-1)))*(('Analysis Uncertainty Matrix'!Y30-1)/(MAX('Dev Likert Scale Possibilities'!$B$2:$B$7)-1)),0)</f>
        <v>0</v>
      </c>
      <c r="AA31" s="75">
        <f>IF(AND(NOT('Analysis Result Matrix'!AA31=0),NOT('Analysis Uncertainty Matrix'!Z30=0)),(('Analysis Result Matrix'!AA31-1)/((MAX('Dev Likert Scale Possibilities'!$E$2:$E$8)-1)))*(('Analysis Uncertainty Matrix'!Z30-1)/(MAX('Dev Likert Scale Possibilities'!$B$2:$B$7)-1)),0)</f>
        <v>0</v>
      </c>
      <c r="AB31" s="75">
        <f>IF(AND(NOT('Analysis Result Matrix'!AB31=0),NOT('Analysis Uncertainty Matrix'!AA30=0)),(('Analysis Result Matrix'!AB31-1)/((MAX('Dev Likert Scale Possibilities'!$E$2:$E$8)-1)))*(('Analysis Uncertainty Matrix'!AA30-1)/(MAX('Dev Likert Scale Possibilities'!$B$2:$B$7)-1)),0)</f>
        <v>0</v>
      </c>
      <c r="AC31" s="75">
        <f>IF(AND(NOT('Analysis Result Matrix'!AC31=0),NOT('Analysis Uncertainty Matrix'!AB30=0)),(('Analysis Result Matrix'!AC31-1)/((MAX('Dev Likert Scale Possibilities'!$E$2:$E$8)-1)))*(('Analysis Uncertainty Matrix'!AB30-1)/(MAX('Dev Likert Scale Possibilities'!$B$2:$B$7)-1)),0)</f>
        <v>0</v>
      </c>
      <c r="AD31" s="75">
        <f>IF(AND(NOT('Analysis Result Matrix'!AD31=0),NOT('Analysis Uncertainty Matrix'!AC30=0)),(('Analysis Result Matrix'!AD31-1)/((MAX('Dev Likert Scale Possibilities'!$E$2:$E$8)-1)))*(('Analysis Uncertainty Matrix'!AC30-1)/(MAX('Dev Likert Scale Possibilities'!$B$2:$B$7)-1)),0)</f>
        <v>0</v>
      </c>
      <c r="AE31" s="75">
        <f>IF(AND(NOT('Analysis Result Matrix'!AE31=0),NOT('Analysis Uncertainty Matrix'!AD30=0)),(('Analysis Result Matrix'!AE31-1)/((MAX('Dev Likert Scale Possibilities'!$E$2:$E$8)-1)))*(('Analysis Uncertainty Matrix'!AD30-1)/(MAX('Dev Likert Scale Possibilities'!$B$2:$B$7)-1)),0)</f>
        <v>0</v>
      </c>
      <c r="AF31" s="75">
        <f>IF(AND(NOT('Analysis Result Matrix'!AF31=0),NOT('Analysis Uncertainty Matrix'!AE30=0)),(('Analysis Result Matrix'!AF31-1)/((MAX('Dev Likert Scale Possibilities'!$E$2:$E$8)-1)))*(('Analysis Uncertainty Matrix'!AE30-1)/(MAX('Dev Likert Scale Possibilities'!$B$2:$B$7)-1)),0)</f>
        <v>0</v>
      </c>
      <c r="AG31" s="75">
        <f>IF(AND(NOT('Analysis Result Matrix'!AG31=0),NOT('Analysis Uncertainty Matrix'!AF30=0)),(('Analysis Result Matrix'!AG31-1)/((MAX('Dev Likert Scale Possibilities'!$E$2:$E$8)-1)))*(('Analysis Uncertainty Matrix'!AF30-1)/(MAX('Dev Likert Scale Possibilities'!$B$2:$B$7)-1)),0)</f>
        <v>0</v>
      </c>
      <c r="AH31" s="75">
        <f>IF(AND(NOT('Analysis Result Matrix'!AH31=0),NOT('Analysis Uncertainty Matrix'!AG30=0)),(('Analysis Result Matrix'!AH31-1)/((MAX('Dev Likert Scale Possibilities'!$E$2:$E$8)-1)))*(('Analysis Uncertainty Matrix'!AG30-1)/(MAX('Dev Likert Scale Possibilities'!$B$2:$B$7)-1)),0)</f>
        <v>0</v>
      </c>
      <c r="AI31" s="75">
        <f>IF(AND(NOT('Analysis Result Matrix'!AI31=0),NOT('Analysis Uncertainty Matrix'!AH30=0)),(('Analysis Result Matrix'!AI31-1)/((MAX('Dev Likert Scale Possibilities'!$E$2:$E$8)-1)))*(('Analysis Uncertainty Matrix'!AH30-1)/(MAX('Dev Likert Scale Possibilities'!$B$2:$B$7)-1)),0)</f>
        <v>0</v>
      </c>
      <c r="AJ31" s="75">
        <f>IF(AND(NOT('Analysis Result Matrix'!AJ31=0),NOT('Analysis Uncertainty Matrix'!AI30=0)),(('Analysis Result Matrix'!AJ31-1)/((MAX('Dev Likert Scale Possibilities'!$E$2:$E$8)-1)))*(('Analysis Uncertainty Matrix'!AI30-1)/(MAX('Dev Likert Scale Possibilities'!$B$2:$B$7)-1)),0)</f>
        <v>0</v>
      </c>
      <c r="AK31" s="75">
        <f>IF(AND(NOT('Analysis Result Matrix'!AK31=0),NOT('Analysis Uncertainty Matrix'!AJ30=0)),(('Analysis Result Matrix'!AK31-1)/((MAX('Dev Likert Scale Possibilities'!$E$2:$E$8)-1)))*(('Analysis Uncertainty Matrix'!AJ30-1)/(MAX('Dev Likert Scale Possibilities'!$B$2:$B$7)-1)),0)</f>
        <v>0</v>
      </c>
      <c r="AL31" s="75">
        <f>IF(AND(NOT('Analysis Result Matrix'!AL31=0),NOT('Analysis Uncertainty Matrix'!AK30=0)),(('Analysis Result Matrix'!AL31-1)/((MAX('Dev Likert Scale Possibilities'!$E$2:$E$8)-1)))*(('Analysis Uncertainty Matrix'!AK30-1)/(MAX('Dev Likert Scale Possibilities'!$B$2:$B$7)-1)),0)</f>
        <v>0</v>
      </c>
      <c r="AM31" s="75">
        <f>IF(AND(NOT('Analysis Result Matrix'!AM31=0),NOT('Analysis Uncertainty Matrix'!AL30=0)),(('Analysis Result Matrix'!AM31-1)/((MAX('Dev Likert Scale Possibilities'!$E$2:$E$8)-1)))*(('Analysis Uncertainty Matrix'!AL30-1)/(MAX('Dev Likert Scale Possibilities'!$B$2:$B$7)-1)),0)</f>
        <v>0</v>
      </c>
      <c r="AN31" s="75">
        <f>IF(AND(NOT('Analysis Result Matrix'!AN31=0),NOT('Analysis Uncertainty Matrix'!AM30=0)),(('Analysis Result Matrix'!AN31-1)/((MAX('Dev Likert Scale Possibilities'!$E$2:$E$8)-1)))*(('Analysis Uncertainty Matrix'!AM30-1)/(MAX('Dev Likert Scale Possibilities'!$B$2:$B$7)-1)),0)</f>
        <v>0</v>
      </c>
      <c r="AO31" s="75">
        <f>IF(AND(NOT('Analysis Result Matrix'!AO31=0),NOT('Analysis Uncertainty Matrix'!AN30=0)),(('Analysis Result Matrix'!AO31-1)/((MAX('Dev Likert Scale Possibilities'!$E$2:$E$8)-1)))*(('Analysis Uncertainty Matrix'!AN30-1)/(MAX('Dev Likert Scale Possibilities'!$B$2:$B$7)-1)),0)</f>
        <v>0</v>
      </c>
      <c r="AP31" s="75">
        <f>IF(AND(NOT('Analysis Result Matrix'!AP31=0),NOT('Analysis Uncertainty Matrix'!AO30=0)),(('Analysis Result Matrix'!AP31-1)/((MAX('Dev Likert Scale Possibilities'!$E$2:$E$8)-1)))*(('Analysis Uncertainty Matrix'!AO30-1)/(MAX('Dev Likert Scale Possibilities'!$B$2:$B$7)-1)),0)</f>
        <v>0</v>
      </c>
      <c r="AQ31" s="75">
        <f>IF(AND(NOT('Analysis Result Matrix'!AQ31=0),NOT('Analysis Uncertainty Matrix'!AP30=0)),(('Analysis Result Matrix'!AQ31-1)/((MAX('Dev Likert Scale Possibilities'!$E$2:$E$8)-1)))*(('Analysis Uncertainty Matrix'!AP30-1)/(MAX('Dev Likert Scale Possibilities'!$B$2:$B$7)-1)),0)</f>
        <v>0</v>
      </c>
    </row>
    <row r="32" spans="1:43" ht="15.6" thickTop="1" thickBot="1" x14ac:dyDescent="0.35">
      <c r="A32" s="23" t="str">
        <f>'User Interface'!A31</f>
        <v>Question_30</v>
      </c>
      <c r="B32" s="23" t="str">
        <f>'User Interface'!B31</f>
        <v>Question 30</v>
      </c>
      <c r="C32" s="23">
        <f>'User Interface'!C31</f>
        <v>0</v>
      </c>
      <c r="D32" s="75">
        <f>IF(AND(NOT('Analysis Result Matrix'!D32=0),NOT('Analysis Uncertainty Matrix'!C31=0)),(('Analysis Result Matrix'!D32-1)/((MAX('Dev Likert Scale Possibilities'!$E$2:$E$8)-1)))*(('Analysis Uncertainty Matrix'!C31-1)/(MAX('Dev Likert Scale Possibilities'!$B$2:$B$7)-1)),0)</f>
        <v>0</v>
      </c>
      <c r="E32" s="75">
        <f>IF(AND(NOT('Analysis Result Matrix'!E32=0),NOT('Analysis Uncertainty Matrix'!D31=0)),(('Analysis Result Matrix'!E32-1)/((MAX('Dev Likert Scale Possibilities'!$E$2:$E$8)-1)))*(('Analysis Uncertainty Matrix'!D31-1)/(MAX('Dev Likert Scale Possibilities'!$B$2:$B$7)-1)),0)</f>
        <v>0</v>
      </c>
      <c r="F32" s="75">
        <f>IF(AND(NOT('Analysis Result Matrix'!F32=0),NOT('Analysis Uncertainty Matrix'!E31=0)),(('Analysis Result Matrix'!F32-1)/((MAX('Dev Likert Scale Possibilities'!$E$2:$E$8)-1)))*(('Analysis Uncertainty Matrix'!E31-1)/(MAX('Dev Likert Scale Possibilities'!$B$2:$B$7)-1)),0)</f>
        <v>0</v>
      </c>
      <c r="G32" s="75">
        <f>IF(AND(NOT('Analysis Result Matrix'!G32=0),NOT('Analysis Uncertainty Matrix'!F31=0)),(('Analysis Result Matrix'!G32-1)/((MAX('Dev Likert Scale Possibilities'!$E$2:$E$8)-1)))*(('Analysis Uncertainty Matrix'!F31-1)/(MAX('Dev Likert Scale Possibilities'!$B$2:$B$7)-1)),0)</f>
        <v>0</v>
      </c>
      <c r="H32" s="75">
        <f>IF(AND(NOT('Analysis Result Matrix'!H32=0),NOT('Analysis Uncertainty Matrix'!G31=0)),(('Analysis Result Matrix'!H32-1)/((MAX('Dev Likert Scale Possibilities'!$E$2:$E$8)-1)))*(('Analysis Uncertainty Matrix'!G31-1)/(MAX('Dev Likert Scale Possibilities'!$B$2:$B$7)-1)),0)</f>
        <v>0</v>
      </c>
      <c r="I32" s="75">
        <f>IF(AND(NOT('Analysis Result Matrix'!I32=0),NOT('Analysis Uncertainty Matrix'!H31=0)),(('Analysis Result Matrix'!I32-1)/((MAX('Dev Likert Scale Possibilities'!$E$2:$E$8)-1)))*(('Analysis Uncertainty Matrix'!H31-1)/(MAX('Dev Likert Scale Possibilities'!$B$2:$B$7)-1)),0)</f>
        <v>0</v>
      </c>
      <c r="J32" s="75">
        <f>IF(AND(NOT('Analysis Result Matrix'!J32=0),NOT('Analysis Uncertainty Matrix'!I31=0)),(('Analysis Result Matrix'!J32-1)/((MAX('Dev Likert Scale Possibilities'!$E$2:$E$8)-1)))*(('Analysis Uncertainty Matrix'!I31-1)/(MAX('Dev Likert Scale Possibilities'!$B$2:$B$7)-1)),0)</f>
        <v>0</v>
      </c>
      <c r="K32" s="75">
        <f>IF(AND(NOT('Analysis Result Matrix'!K32=0),NOT('Analysis Uncertainty Matrix'!J31=0)),(('Analysis Result Matrix'!K32-1)/((MAX('Dev Likert Scale Possibilities'!$E$2:$E$8)-1)))*(('Analysis Uncertainty Matrix'!J31-1)/(MAX('Dev Likert Scale Possibilities'!$B$2:$B$7)-1)),0)</f>
        <v>0</v>
      </c>
      <c r="L32" s="75">
        <f>IF(AND(NOT('Analysis Result Matrix'!L32=0),NOT('Analysis Uncertainty Matrix'!K31=0)),(('Analysis Result Matrix'!L32-1)/((MAX('Dev Likert Scale Possibilities'!$E$2:$E$8)-1)))*(('Analysis Uncertainty Matrix'!K31-1)/(MAX('Dev Likert Scale Possibilities'!$B$2:$B$7)-1)),0)</f>
        <v>0</v>
      </c>
      <c r="M32" s="75">
        <f>IF(AND(NOT('Analysis Result Matrix'!M32=0),NOT('Analysis Uncertainty Matrix'!L31=0)),(('Analysis Result Matrix'!M32-1)/((MAX('Dev Likert Scale Possibilities'!$E$2:$E$8)-1)))*(('Analysis Uncertainty Matrix'!L31-1)/(MAX('Dev Likert Scale Possibilities'!$B$2:$B$7)-1)),0)</f>
        <v>0</v>
      </c>
      <c r="N32" s="75">
        <f>IF(AND(NOT('Analysis Result Matrix'!N32=0),NOT('Analysis Uncertainty Matrix'!M31=0)),(('Analysis Result Matrix'!N32-1)/((MAX('Dev Likert Scale Possibilities'!$E$2:$E$8)-1)))*(('Analysis Uncertainty Matrix'!M31-1)/(MAX('Dev Likert Scale Possibilities'!$B$2:$B$7)-1)),0)</f>
        <v>0</v>
      </c>
      <c r="O32" s="75">
        <f>IF(AND(NOT('Analysis Result Matrix'!O32=0),NOT('Analysis Uncertainty Matrix'!N31=0)),(('Analysis Result Matrix'!O32-1)/((MAX('Dev Likert Scale Possibilities'!$E$2:$E$8)-1)))*(('Analysis Uncertainty Matrix'!N31-1)/(MAX('Dev Likert Scale Possibilities'!$B$2:$B$7)-1)),0)</f>
        <v>0</v>
      </c>
      <c r="P32" s="75">
        <f>IF(AND(NOT('Analysis Result Matrix'!P32=0),NOT('Analysis Uncertainty Matrix'!O31=0)),(('Analysis Result Matrix'!P32-1)/((MAX('Dev Likert Scale Possibilities'!$E$2:$E$8)-1)))*(('Analysis Uncertainty Matrix'!O31-1)/(MAX('Dev Likert Scale Possibilities'!$B$2:$B$7)-1)),0)</f>
        <v>0</v>
      </c>
      <c r="Q32" s="75">
        <f>IF(AND(NOT('Analysis Result Matrix'!Q32=0),NOT('Analysis Uncertainty Matrix'!P31=0)),(('Analysis Result Matrix'!Q32-1)/((MAX('Dev Likert Scale Possibilities'!$E$2:$E$8)-1)))*(('Analysis Uncertainty Matrix'!P31-1)/(MAX('Dev Likert Scale Possibilities'!$B$2:$B$7)-1)),0)</f>
        <v>0</v>
      </c>
      <c r="R32" s="75">
        <f>IF(AND(NOT('Analysis Result Matrix'!R32=0),NOT('Analysis Uncertainty Matrix'!Q31=0)),(('Analysis Result Matrix'!R32-1)/((MAX('Dev Likert Scale Possibilities'!$E$2:$E$8)-1)))*(('Analysis Uncertainty Matrix'!Q31-1)/(MAX('Dev Likert Scale Possibilities'!$B$2:$B$7)-1)),0)</f>
        <v>0</v>
      </c>
      <c r="S32" s="75">
        <f>IF(AND(NOT('Analysis Result Matrix'!S32=0),NOT('Analysis Uncertainty Matrix'!R31=0)),(('Analysis Result Matrix'!S32-1)/((MAX('Dev Likert Scale Possibilities'!$E$2:$E$8)-1)))*(('Analysis Uncertainty Matrix'!R31-1)/(MAX('Dev Likert Scale Possibilities'!$B$2:$B$7)-1)),0)</f>
        <v>0</v>
      </c>
      <c r="T32" s="75">
        <f>IF(AND(NOT('Analysis Result Matrix'!T32=0),NOT('Analysis Uncertainty Matrix'!S31=0)),(('Analysis Result Matrix'!T32-1)/((MAX('Dev Likert Scale Possibilities'!$E$2:$E$8)-1)))*(('Analysis Uncertainty Matrix'!S31-1)/(MAX('Dev Likert Scale Possibilities'!$B$2:$B$7)-1)),0)</f>
        <v>0</v>
      </c>
      <c r="U32" s="75">
        <f>IF(AND(NOT('Analysis Result Matrix'!U32=0),NOT('Analysis Uncertainty Matrix'!T31=0)),(('Analysis Result Matrix'!U32-1)/((MAX('Dev Likert Scale Possibilities'!$E$2:$E$8)-1)))*(('Analysis Uncertainty Matrix'!T31-1)/(MAX('Dev Likert Scale Possibilities'!$B$2:$B$7)-1)),0)</f>
        <v>0</v>
      </c>
      <c r="V32" s="75">
        <f>IF(AND(NOT('Analysis Result Matrix'!V32=0),NOT('Analysis Uncertainty Matrix'!U31=0)),(('Analysis Result Matrix'!V32-1)/((MAX('Dev Likert Scale Possibilities'!$E$2:$E$8)-1)))*(('Analysis Uncertainty Matrix'!U31-1)/(MAX('Dev Likert Scale Possibilities'!$B$2:$B$7)-1)),0)</f>
        <v>0</v>
      </c>
      <c r="W32" s="75">
        <f>IF(AND(NOT('Analysis Result Matrix'!W32=0),NOT('Analysis Uncertainty Matrix'!V31=0)),(('Analysis Result Matrix'!W32-1)/((MAX('Dev Likert Scale Possibilities'!$E$2:$E$8)-1)))*(('Analysis Uncertainty Matrix'!V31-1)/(MAX('Dev Likert Scale Possibilities'!$B$2:$B$7)-1)),0)</f>
        <v>0</v>
      </c>
      <c r="X32" s="75">
        <f>IF(AND(NOT('Analysis Result Matrix'!X32=0),NOT('Analysis Uncertainty Matrix'!W31=0)),(('Analysis Result Matrix'!X32-1)/((MAX('Dev Likert Scale Possibilities'!$E$2:$E$8)-1)))*(('Analysis Uncertainty Matrix'!W31-1)/(MAX('Dev Likert Scale Possibilities'!$B$2:$B$7)-1)),0)</f>
        <v>0</v>
      </c>
      <c r="Y32" s="75">
        <f>IF(AND(NOT('Analysis Result Matrix'!Y32=0),NOT('Analysis Uncertainty Matrix'!X31=0)),(('Analysis Result Matrix'!Y32-1)/((MAX('Dev Likert Scale Possibilities'!$E$2:$E$8)-1)))*(('Analysis Uncertainty Matrix'!X31-1)/(MAX('Dev Likert Scale Possibilities'!$B$2:$B$7)-1)),0)</f>
        <v>0</v>
      </c>
      <c r="Z32" s="75">
        <f>IF(AND(NOT('Analysis Result Matrix'!Z32=0),NOT('Analysis Uncertainty Matrix'!Y31=0)),(('Analysis Result Matrix'!Z32-1)/((MAX('Dev Likert Scale Possibilities'!$E$2:$E$8)-1)))*(('Analysis Uncertainty Matrix'!Y31-1)/(MAX('Dev Likert Scale Possibilities'!$B$2:$B$7)-1)),0)</f>
        <v>0</v>
      </c>
      <c r="AA32" s="75">
        <f>IF(AND(NOT('Analysis Result Matrix'!AA32=0),NOT('Analysis Uncertainty Matrix'!Z31=0)),(('Analysis Result Matrix'!AA32-1)/((MAX('Dev Likert Scale Possibilities'!$E$2:$E$8)-1)))*(('Analysis Uncertainty Matrix'!Z31-1)/(MAX('Dev Likert Scale Possibilities'!$B$2:$B$7)-1)),0)</f>
        <v>0</v>
      </c>
      <c r="AB32" s="75">
        <f>IF(AND(NOT('Analysis Result Matrix'!AB32=0),NOT('Analysis Uncertainty Matrix'!AA31=0)),(('Analysis Result Matrix'!AB32-1)/((MAX('Dev Likert Scale Possibilities'!$E$2:$E$8)-1)))*(('Analysis Uncertainty Matrix'!AA31-1)/(MAX('Dev Likert Scale Possibilities'!$B$2:$B$7)-1)),0)</f>
        <v>0</v>
      </c>
      <c r="AC32" s="75">
        <f>IF(AND(NOT('Analysis Result Matrix'!AC32=0),NOT('Analysis Uncertainty Matrix'!AB31=0)),(('Analysis Result Matrix'!AC32-1)/((MAX('Dev Likert Scale Possibilities'!$E$2:$E$8)-1)))*(('Analysis Uncertainty Matrix'!AB31-1)/(MAX('Dev Likert Scale Possibilities'!$B$2:$B$7)-1)),0)</f>
        <v>0</v>
      </c>
      <c r="AD32" s="75">
        <f>IF(AND(NOT('Analysis Result Matrix'!AD32=0),NOT('Analysis Uncertainty Matrix'!AC31=0)),(('Analysis Result Matrix'!AD32-1)/((MAX('Dev Likert Scale Possibilities'!$E$2:$E$8)-1)))*(('Analysis Uncertainty Matrix'!AC31-1)/(MAX('Dev Likert Scale Possibilities'!$B$2:$B$7)-1)),0)</f>
        <v>0</v>
      </c>
      <c r="AE32" s="75">
        <f>IF(AND(NOT('Analysis Result Matrix'!AE32=0),NOT('Analysis Uncertainty Matrix'!AD31=0)),(('Analysis Result Matrix'!AE32-1)/((MAX('Dev Likert Scale Possibilities'!$E$2:$E$8)-1)))*(('Analysis Uncertainty Matrix'!AD31-1)/(MAX('Dev Likert Scale Possibilities'!$B$2:$B$7)-1)),0)</f>
        <v>0</v>
      </c>
      <c r="AF32" s="75">
        <f>IF(AND(NOT('Analysis Result Matrix'!AF32=0),NOT('Analysis Uncertainty Matrix'!AE31=0)),(('Analysis Result Matrix'!AF32-1)/((MAX('Dev Likert Scale Possibilities'!$E$2:$E$8)-1)))*(('Analysis Uncertainty Matrix'!AE31-1)/(MAX('Dev Likert Scale Possibilities'!$B$2:$B$7)-1)),0)</f>
        <v>0</v>
      </c>
      <c r="AG32" s="75">
        <f>IF(AND(NOT('Analysis Result Matrix'!AG32=0),NOT('Analysis Uncertainty Matrix'!AF31=0)),(('Analysis Result Matrix'!AG32-1)/((MAX('Dev Likert Scale Possibilities'!$E$2:$E$8)-1)))*(('Analysis Uncertainty Matrix'!AF31-1)/(MAX('Dev Likert Scale Possibilities'!$B$2:$B$7)-1)),0)</f>
        <v>0</v>
      </c>
      <c r="AH32" s="75">
        <f>IF(AND(NOT('Analysis Result Matrix'!AH32=0),NOT('Analysis Uncertainty Matrix'!AG31=0)),(('Analysis Result Matrix'!AH32-1)/((MAX('Dev Likert Scale Possibilities'!$E$2:$E$8)-1)))*(('Analysis Uncertainty Matrix'!AG31-1)/(MAX('Dev Likert Scale Possibilities'!$B$2:$B$7)-1)),0)</f>
        <v>0</v>
      </c>
      <c r="AI32" s="75">
        <f>IF(AND(NOT('Analysis Result Matrix'!AI32=0),NOT('Analysis Uncertainty Matrix'!AH31=0)),(('Analysis Result Matrix'!AI32-1)/((MAX('Dev Likert Scale Possibilities'!$E$2:$E$8)-1)))*(('Analysis Uncertainty Matrix'!AH31-1)/(MAX('Dev Likert Scale Possibilities'!$B$2:$B$7)-1)),0)</f>
        <v>0</v>
      </c>
      <c r="AJ32" s="75">
        <f>IF(AND(NOT('Analysis Result Matrix'!AJ32=0),NOT('Analysis Uncertainty Matrix'!AI31=0)),(('Analysis Result Matrix'!AJ32-1)/((MAX('Dev Likert Scale Possibilities'!$E$2:$E$8)-1)))*(('Analysis Uncertainty Matrix'!AI31-1)/(MAX('Dev Likert Scale Possibilities'!$B$2:$B$7)-1)),0)</f>
        <v>0</v>
      </c>
      <c r="AK32" s="75">
        <f>IF(AND(NOT('Analysis Result Matrix'!AK32=0),NOT('Analysis Uncertainty Matrix'!AJ31=0)),(('Analysis Result Matrix'!AK32-1)/((MAX('Dev Likert Scale Possibilities'!$E$2:$E$8)-1)))*(('Analysis Uncertainty Matrix'!AJ31-1)/(MAX('Dev Likert Scale Possibilities'!$B$2:$B$7)-1)),0)</f>
        <v>0</v>
      </c>
      <c r="AL32" s="75">
        <f>IF(AND(NOT('Analysis Result Matrix'!AL32=0),NOT('Analysis Uncertainty Matrix'!AK31=0)),(('Analysis Result Matrix'!AL32-1)/((MAX('Dev Likert Scale Possibilities'!$E$2:$E$8)-1)))*(('Analysis Uncertainty Matrix'!AK31-1)/(MAX('Dev Likert Scale Possibilities'!$B$2:$B$7)-1)),0)</f>
        <v>0</v>
      </c>
      <c r="AM32" s="75">
        <f>IF(AND(NOT('Analysis Result Matrix'!AM32=0),NOT('Analysis Uncertainty Matrix'!AL31=0)),(('Analysis Result Matrix'!AM32-1)/((MAX('Dev Likert Scale Possibilities'!$E$2:$E$8)-1)))*(('Analysis Uncertainty Matrix'!AL31-1)/(MAX('Dev Likert Scale Possibilities'!$B$2:$B$7)-1)),0)</f>
        <v>0</v>
      </c>
      <c r="AN32" s="75">
        <f>IF(AND(NOT('Analysis Result Matrix'!AN32=0),NOT('Analysis Uncertainty Matrix'!AM31=0)),(('Analysis Result Matrix'!AN32-1)/((MAX('Dev Likert Scale Possibilities'!$E$2:$E$8)-1)))*(('Analysis Uncertainty Matrix'!AM31-1)/(MAX('Dev Likert Scale Possibilities'!$B$2:$B$7)-1)),0)</f>
        <v>0</v>
      </c>
      <c r="AO32" s="75">
        <f>IF(AND(NOT('Analysis Result Matrix'!AO32=0),NOT('Analysis Uncertainty Matrix'!AN31=0)),(('Analysis Result Matrix'!AO32-1)/((MAX('Dev Likert Scale Possibilities'!$E$2:$E$8)-1)))*(('Analysis Uncertainty Matrix'!AN31-1)/(MAX('Dev Likert Scale Possibilities'!$B$2:$B$7)-1)),0)</f>
        <v>0</v>
      </c>
      <c r="AP32" s="75">
        <f>IF(AND(NOT('Analysis Result Matrix'!AP32=0),NOT('Analysis Uncertainty Matrix'!AO31=0)),(('Analysis Result Matrix'!AP32-1)/((MAX('Dev Likert Scale Possibilities'!$E$2:$E$8)-1)))*(('Analysis Uncertainty Matrix'!AO31-1)/(MAX('Dev Likert Scale Possibilities'!$B$2:$B$7)-1)),0)</f>
        <v>0</v>
      </c>
      <c r="AQ32" s="75">
        <f>IF(AND(NOT('Analysis Result Matrix'!AQ32=0),NOT('Analysis Uncertainty Matrix'!AP31=0)),(('Analysis Result Matrix'!AQ32-1)/((MAX('Dev Likert Scale Possibilities'!$E$2:$E$8)-1)))*(('Analysis Uncertainty Matrix'!AP31-1)/(MAX('Dev Likert Scale Possibilities'!$B$2:$B$7)-1)),0)</f>
        <v>0</v>
      </c>
    </row>
    <row r="33" spans="1:43" ht="15.6" thickTop="1" thickBot="1" x14ac:dyDescent="0.35">
      <c r="A33" s="23" t="str">
        <f>'User Interface'!A32</f>
        <v>Question_31</v>
      </c>
      <c r="B33" s="23" t="str">
        <f>'User Interface'!B32</f>
        <v>Question 31</v>
      </c>
      <c r="C33" s="23">
        <f>'User Interface'!C32</f>
        <v>0</v>
      </c>
      <c r="D33" s="75">
        <f>IF(AND(NOT('Analysis Result Matrix'!D33=0),NOT('Analysis Uncertainty Matrix'!C32=0)),(('Analysis Result Matrix'!D33-1)/((MAX('Dev Likert Scale Possibilities'!$E$2:$E$8)-1)))*(('Analysis Uncertainty Matrix'!C32-1)/(MAX('Dev Likert Scale Possibilities'!$B$2:$B$7)-1)),0)</f>
        <v>0</v>
      </c>
      <c r="E33" s="75">
        <f>IF(AND(NOT('Analysis Result Matrix'!E33=0),NOT('Analysis Uncertainty Matrix'!D32=0)),(('Analysis Result Matrix'!E33-1)/((MAX('Dev Likert Scale Possibilities'!$E$2:$E$8)-1)))*(('Analysis Uncertainty Matrix'!D32-1)/(MAX('Dev Likert Scale Possibilities'!$B$2:$B$7)-1)),0)</f>
        <v>0</v>
      </c>
      <c r="F33" s="75">
        <f>IF(AND(NOT('Analysis Result Matrix'!F33=0),NOT('Analysis Uncertainty Matrix'!E32=0)),(('Analysis Result Matrix'!F33-1)/((MAX('Dev Likert Scale Possibilities'!$E$2:$E$8)-1)))*(('Analysis Uncertainty Matrix'!E32-1)/(MAX('Dev Likert Scale Possibilities'!$B$2:$B$7)-1)),0)</f>
        <v>0</v>
      </c>
      <c r="G33" s="75">
        <f>IF(AND(NOT('Analysis Result Matrix'!G33=0),NOT('Analysis Uncertainty Matrix'!F32=0)),(('Analysis Result Matrix'!G33-1)/((MAX('Dev Likert Scale Possibilities'!$E$2:$E$8)-1)))*(('Analysis Uncertainty Matrix'!F32-1)/(MAX('Dev Likert Scale Possibilities'!$B$2:$B$7)-1)),0)</f>
        <v>0</v>
      </c>
      <c r="H33" s="75">
        <f>IF(AND(NOT('Analysis Result Matrix'!H33=0),NOT('Analysis Uncertainty Matrix'!G32=0)),(('Analysis Result Matrix'!H33-1)/((MAX('Dev Likert Scale Possibilities'!$E$2:$E$8)-1)))*(('Analysis Uncertainty Matrix'!G32-1)/(MAX('Dev Likert Scale Possibilities'!$B$2:$B$7)-1)),0)</f>
        <v>0</v>
      </c>
      <c r="I33" s="75">
        <f>IF(AND(NOT('Analysis Result Matrix'!I33=0),NOT('Analysis Uncertainty Matrix'!H32=0)),(('Analysis Result Matrix'!I33-1)/((MAX('Dev Likert Scale Possibilities'!$E$2:$E$8)-1)))*(('Analysis Uncertainty Matrix'!H32-1)/(MAX('Dev Likert Scale Possibilities'!$B$2:$B$7)-1)),0)</f>
        <v>0</v>
      </c>
      <c r="J33" s="75">
        <f>IF(AND(NOT('Analysis Result Matrix'!J33=0),NOT('Analysis Uncertainty Matrix'!I32=0)),(('Analysis Result Matrix'!J33-1)/((MAX('Dev Likert Scale Possibilities'!$E$2:$E$8)-1)))*(('Analysis Uncertainty Matrix'!I32-1)/(MAX('Dev Likert Scale Possibilities'!$B$2:$B$7)-1)),0)</f>
        <v>0</v>
      </c>
      <c r="K33" s="75">
        <f>IF(AND(NOT('Analysis Result Matrix'!K33=0),NOT('Analysis Uncertainty Matrix'!J32=0)),(('Analysis Result Matrix'!K33-1)/((MAX('Dev Likert Scale Possibilities'!$E$2:$E$8)-1)))*(('Analysis Uncertainty Matrix'!J32-1)/(MAX('Dev Likert Scale Possibilities'!$B$2:$B$7)-1)),0)</f>
        <v>0</v>
      </c>
      <c r="L33" s="75">
        <f>IF(AND(NOT('Analysis Result Matrix'!L33=0),NOT('Analysis Uncertainty Matrix'!K32=0)),(('Analysis Result Matrix'!L33-1)/((MAX('Dev Likert Scale Possibilities'!$E$2:$E$8)-1)))*(('Analysis Uncertainty Matrix'!K32-1)/(MAX('Dev Likert Scale Possibilities'!$B$2:$B$7)-1)),0)</f>
        <v>0</v>
      </c>
      <c r="M33" s="75">
        <f>IF(AND(NOT('Analysis Result Matrix'!M33=0),NOT('Analysis Uncertainty Matrix'!L32=0)),(('Analysis Result Matrix'!M33-1)/((MAX('Dev Likert Scale Possibilities'!$E$2:$E$8)-1)))*(('Analysis Uncertainty Matrix'!L32-1)/(MAX('Dev Likert Scale Possibilities'!$B$2:$B$7)-1)),0)</f>
        <v>0</v>
      </c>
      <c r="N33" s="75">
        <f>IF(AND(NOT('Analysis Result Matrix'!N33=0),NOT('Analysis Uncertainty Matrix'!M32=0)),(('Analysis Result Matrix'!N33-1)/((MAX('Dev Likert Scale Possibilities'!$E$2:$E$8)-1)))*(('Analysis Uncertainty Matrix'!M32-1)/(MAX('Dev Likert Scale Possibilities'!$B$2:$B$7)-1)),0)</f>
        <v>0</v>
      </c>
      <c r="O33" s="75">
        <f>IF(AND(NOT('Analysis Result Matrix'!O33=0),NOT('Analysis Uncertainty Matrix'!N32=0)),(('Analysis Result Matrix'!O33-1)/((MAX('Dev Likert Scale Possibilities'!$E$2:$E$8)-1)))*(('Analysis Uncertainty Matrix'!N32-1)/(MAX('Dev Likert Scale Possibilities'!$B$2:$B$7)-1)),0)</f>
        <v>0</v>
      </c>
      <c r="P33" s="75">
        <f>IF(AND(NOT('Analysis Result Matrix'!P33=0),NOT('Analysis Uncertainty Matrix'!O32=0)),(('Analysis Result Matrix'!P33-1)/((MAX('Dev Likert Scale Possibilities'!$E$2:$E$8)-1)))*(('Analysis Uncertainty Matrix'!O32-1)/(MAX('Dev Likert Scale Possibilities'!$B$2:$B$7)-1)),0)</f>
        <v>0</v>
      </c>
      <c r="Q33" s="75">
        <f>IF(AND(NOT('Analysis Result Matrix'!Q33=0),NOT('Analysis Uncertainty Matrix'!P32=0)),(('Analysis Result Matrix'!Q33-1)/((MAX('Dev Likert Scale Possibilities'!$E$2:$E$8)-1)))*(('Analysis Uncertainty Matrix'!P32-1)/(MAX('Dev Likert Scale Possibilities'!$B$2:$B$7)-1)),0)</f>
        <v>0</v>
      </c>
      <c r="R33" s="75">
        <f>IF(AND(NOT('Analysis Result Matrix'!R33=0),NOT('Analysis Uncertainty Matrix'!Q32=0)),(('Analysis Result Matrix'!R33-1)/((MAX('Dev Likert Scale Possibilities'!$E$2:$E$8)-1)))*(('Analysis Uncertainty Matrix'!Q32-1)/(MAX('Dev Likert Scale Possibilities'!$B$2:$B$7)-1)),0)</f>
        <v>0</v>
      </c>
      <c r="S33" s="75">
        <f>IF(AND(NOT('Analysis Result Matrix'!S33=0),NOT('Analysis Uncertainty Matrix'!R32=0)),(('Analysis Result Matrix'!S33-1)/((MAX('Dev Likert Scale Possibilities'!$E$2:$E$8)-1)))*(('Analysis Uncertainty Matrix'!R32-1)/(MAX('Dev Likert Scale Possibilities'!$B$2:$B$7)-1)),0)</f>
        <v>0</v>
      </c>
      <c r="T33" s="75">
        <f>IF(AND(NOT('Analysis Result Matrix'!T33=0),NOT('Analysis Uncertainty Matrix'!S32=0)),(('Analysis Result Matrix'!T33-1)/((MAX('Dev Likert Scale Possibilities'!$E$2:$E$8)-1)))*(('Analysis Uncertainty Matrix'!S32-1)/(MAX('Dev Likert Scale Possibilities'!$B$2:$B$7)-1)),0)</f>
        <v>0</v>
      </c>
      <c r="U33" s="75">
        <f>IF(AND(NOT('Analysis Result Matrix'!U33=0),NOT('Analysis Uncertainty Matrix'!T32=0)),(('Analysis Result Matrix'!U33-1)/((MAX('Dev Likert Scale Possibilities'!$E$2:$E$8)-1)))*(('Analysis Uncertainty Matrix'!T32-1)/(MAX('Dev Likert Scale Possibilities'!$B$2:$B$7)-1)),0)</f>
        <v>0</v>
      </c>
      <c r="V33" s="75">
        <f>IF(AND(NOT('Analysis Result Matrix'!V33=0),NOT('Analysis Uncertainty Matrix'!U32=0)),(('Analysis Result Matrix'!V33-1)/((MAX('Dev Likert Scale Possibilities'!$E$2:$E$8)-1)))*(('Analysis Uncertainty Matrix'!U32-1)/(MAX('Dev Likert Scale Possibilities'!$B$2:$B$7)-1)),0)</f>
        <v>0</v>
      </c>
      <c r="W33" s="75">
        <f>IF(AND(NOT('Analysis Result Matrix'!W33=0),NOT('Analysis Uncertainty Matrix'!V32=0)),(('Analysis Result Matrix'!W33-1)/((MAX('Dev Likert Scale Possibilities'!$E$2:$E$8)-1)))*(('Analysis Uncertainty Matrix'!V32-1)/(MAX('Dev Likert Scale Possibilities'!$B$2:$B$7)-1)),0)</f>
        <v>0</v>
      </c>
      <c r="X33" s="75">
        <f>IF(AND(NOT('Analysis Result Matrix'!X33=0),NOT('Analysis Uncertainty Matrix'!W32=0)),(('Analysis Result Matrix'!X33-1)/((MAX('Dev Likert Scale Possibilities'!$E$2:$E$8)-1)))*(('Analysis Uncertainty Matrix'!W32-1)/(MAX('Dev Likert Scale Possibilities'!$B$2:$B$7)-1)),0)</f>
        <v>0</v>
      </c>
      <c r="Y33" s="75">
        <f>IF(AND(NOT('Analysis Result Matrix'!Y33=0),NOT('Analysis Uncertainty Matrix'!X32=0)),(('Analysis Result Matrix'!Y33-1)/((MAX('Dev Likert Scale Possibilities'!$E$2:$E$8)-1)))*(('Analysis Uncertainty Matrix'!X32-1)/(MAX('Dev Likert Scale Possibilities'!$B$2:$B$7)-1)),0)</f>
        <v>0</v>
      </c>
      <c r="Z33" s="75">
        <f>IF(AND(NOT('Analysis Result Matrix'!Z33=0),NOT('Analysis Uncertainty Matrix'!Y32=0)),(('Analysis Result Matrix'!Z33-1)/((MAX('Dev Likert Scale Possibilities'!$E$2:$E$8)-1)))*(('Analysis Uncertainty Matrix'!Y32-1)/(MAX('Dev Likert Scale Possibilities'!$B$2:$B$7)-1)),0)</f>
        <v>0</v>
      </c>
      <c r="AA33" s="75">
        <f>IF(AND(NOT('Analysis Result Matrix'!AA33=0),NOT('Analysis Uncertainty Matrix'!Z32=0)),(('Analysis Result Matrix'!AA33-1)/((MAX('Dev Likert Scale Possibilities'!$E$2:$E$8)-1)))*(('Analysis Uncertainty Matrix'!Z32-1)/(MAX('Dev Likert Scale Possibilities'!$B$2:$B$7)-1)),0)</f>
        <v>0</v>
      </c>
      <c r="AB33" s="75">
        <f>IF(AND(NOT('Analysis Result Matrix'!AB33=0),NOT('Analysis Uncertainty Matrix'!AA32=0)),(('Analysis Result Matrix'!AB33-1)/((MAX('Dev Likert Scale Possibilities'!$E$2:$E$8)-1)))*(('Analysis Uncertainty Matrix'!AA32-1)/(MAX('Dev Likert Scale Possibilities'!$B$2:$B$7)-1)),0)</f>
        <v>0</v>
      </c>
      <c r="AC33" s="75">
        <f>IF(AND(NOT('Analysis Result Matrix'!AC33=0),NOT('Analysis Uncertainty Matrix'!AB32=0)),(('Analysis Result Matrix'!AC33-1)/((MAX('Dev Likert Scale Possibilities'!$E$2:$E$8)-1)))*(('Analysis Uncertainty Matrix'!AB32-1)/(MAX('Dev Likert Scale Possibilities'!$B$2:$B$7)-1)),0)</f>
        <v>0</v>
      </c>
      <c r="AD33" s="75">
        <f>IF(AND(NOT('Analysis Result Matrix'!AD33=0),NOT('Analysis Uncertainty Matrix'!AC32=0)),(('Analysis Result Matrix'!AD33-1)/((MAX('Dev Likert Scale Possibilities'!$E$2:$E$8)-1)))*(('Analysis Uncertainty Matrix'!AC32-1)/(MAX('Dev Likert Scale Possibilities'!$B$2:$B$7)-1)),0)</f>
        <v>0</v>
      </c>
      <c r="AE33" s="75">
        <f>IF(AND(NOT('Analysis Result Matrix'!AE33=0),NOT('Analysis Uncertainty Matrix'!AD32=0)),(('Analysis Result Matrix'!AE33-1)/((MAX('Dev Likert Scale Possibilities'!$E$2:$E$8)-1)))*(('Analysis Uncertainty Matrix'!AD32-1)/(MAX('Dev Likert Scale Possibilities'!$B$2:$B$7)-1)),0)</f>
        <v>0</v>
      </c>
      <c r="AF33" s="75">
        <f>IF(AND(NOT('Analysis Result Matrix'!AF33=0),NOT('Analysis Uncertainty Matrix'!AE32=0)),(('Analysis Result Matrix'!AF33-1)/((MAX('Dev Likert Scale Possibilities'!$E$2:$E$8)-1)))*(('Analysis Uncertainty Matrix'!AE32-1)/(MAX('Dev Likert Scale Possibilities'!$B$2:$B$7)-1)),0)</f>
        <v>0</v>
      </c>
      <c r="AG33" s="75">
        <f>IF(AND(NOT('Analysis Result Matrix'!AG33=0),NOT('Analysis Uncertainty Matrix'!AF32=0)),(('Analysis Result Matrix'!AG33-1)/((MAX('Dev Likert Scale Possibilities'!$E$2:$E$8)-1)))*(('Analysis Uncertainty Matrix'!AF32-1)/(MAX('Dev Likert Scale Possibilities'!$B$2:$B$7)-1)),0)</f>
        <v>0</v>
      </c>
      <c r="AH33" s="75">
        <f>IF(AND(NOT('Analysis Result Matrix'!AH33=0),NOT('Analysis Uncertainty Matrix'!AG32=0)),(('Analysis Result Matrix'!AH33-1)/((MAX('Dev Likert Scale Possibilities'!$E$2:$E$8)-1)))*(('Analysis Uncertainty Matrix'!AG32-1)/(MAX('Dev Likert Scale Possibilities'!$B$2:$B$7)-1)),0)</f>
        <v>0</v>
      </c>
      <c r="AI33" s="75">
        <f>IF(AND(NOT('Analysis Result Matrix'!AI33=0),NOT('Analysis Uncertainty Matrix'!AH32=0)),(('Analysis Result Matrix'!AI33-1)/((MAX('Dev Likert Scale Possibilities'!$E$2:$E$8)-1)))*(('Analysis Uncertainty Matrix'!AH32-1)/(MAX('Dev Likert Scale Possibilities'!$B$2:$B$7)-1)),0)</f>
        <v>0</v>
      </c>
      <c r="AJ33" s="75">
        <f>IF(AND(NOT('Analysis Result Matrix'!AJ33=0),NOT('Analysis Uncertainty Matrix'!AI32=0)),(('Analysis Result Matrix'!AJ33-1)/((MAX('Dev Likert Scale Possibilities'!$E$2:$E$8)-1)))*(('Analysis Uncertainty Matrix'!AI32-1)/(MAX('Dev Likert Scale Possibilities'!$B$2:$B$7)-1)),0)</f>
        <v>0</v>
      </c>
      <c r="AK33" s="75">
        <f>IF(AND(NOT('Analysis Result Matrix'!AK33=0),NOT('Analysis Uncertainty Matrix'!AJ32=0)),(('Analysis Result Matrix'!AK33-1)/((MAX('Dev Likert Scale Possibilities'!$E$2:$E$8)-1)))*(('Analysis Uncertainty Matrix'!AJ32-1)/(MAX('Dev Likert Scale Possibilities'!$B$2:$B$7)-1)),0)</f>
        <v>0</v>
      </c>
      <c r="AL33" s="75">
        <f>IF(AND(NOT('Analysis Result Matrix'!AL33=0),NOT('Analysis Uncertainty Matrix'!AK32=0)),(('Analysis Result Matrix'!AL33-1)/((MAX('Dev Likert Scale Possibilities'!$E$2:$E$8)-1)))*(('Analysis Uncertainty Matrix'!AK32-1)/(MAX('Dev Likert Scale Possibilities'!$B$2:$B$7)-1)),0)</f>
        <v>0</v>
      </c>
      <c r="AM33" s="75">
        <f>IF(AND(NOT('Analysis Result Matrix'!AM33=0),NOT('Analysis Uncertainty Matrix'!AL32=0)),(('Analysis Result Matrix'!AM33-1)/((MAX('Dev Likert Scale Possibilities'!$E$2:$E$8)-1)))*(('Analysis Uncertainty Matrix'!AL32-1)/(MAX('Dev Likert Scale Possibilities'!$B$2:$B$7)-1)),0)</f>
        <v>0</v>
      </c>
      <c r="AN33" s="75">
        <f>IF(AND(NOT('Analysis Result Matrix'!AN33=0),NOT('Analysis Uncertainty Matrix'!AM32=0)),(('Analysis Result Matrix'!AN33-1)/((MAX('Dev Likert Scale Possibilities'!$E$2:$E$8)-1)))*(('Analysis Uncertainty Matrix'!AM32-1)/(MAX('Dev Likert Scale Possibilities'!$B$2:$B$7)-1)),0)</f>
        <v>0</v>
      </c>
      <c r="AO33" s="75">
        <f>IF(AND(NOT('Analysis Result Matrix'!AO33=0),NOT('Analysis Uncertainty Matrix'!AN32=0)),(('Analysis Result Matrix'!AO33-1)/((MAX('Dev Likert Scale Possibilities'!$E$2:$E$8)-1)))*(('Analysis Uncertainty Matrix'!AN32-1)/(MAX('Dev Likert Scale Possibilities'!$B$2:$B$7)-1)),0)</f>
        <v>0</v>
      </c>
      <c r="AP33" s="75">
        <f>IF(AND(NOT('Analysis Result Matrix'!AP33=0),NOT('Analysis Uncertainty Matrix'!AO32=0)),(('Analysis Result Matrix'!AP33-1)/((MAX('Dev Likert Scale Possibilities'!$E$2:$E$8)-1)))*(('Analysis Uncertainty Matrix'!AO32-1)/(MAX('Dev Likert Scale Possibilities'!$B$2:$B$7)-1)),0)</f>
        <v>0</v>
      </c>
      <c r="AQ33" s="75">
        <f>IF(AND(NOT('Analysis Result Matrix'!AQ33=0),NOT('Analysis Uncertainty Matrix'!AP32=0)),(('Analysis Result Matrix'!AQ33-1)/((MAX('Dev Likert Scale Possibilities'!$E$2:$E$8)-1)))*(('Analysis Uncertainty Matrix'!AP32-1)/(MAX('Dev Likert Scale Possibilities'!$B$2:$B$7)-1)),0)</f>
        <v>0</v>
      </c>
    </row>
    <row r="34" spans="1:43" ht="15.6" thickTop="1" thickBot="1" x14ac:dyDescent="0.35">
      <c r="A34" s="23" t="str">
        <f>'User Interface'!A33</f>
        <v>Question_32</v>
      </c>
      <c r="B34" s="23" t="str">
        <f>'User Interface'!B33</f>
        <v>Question 32</v>
      </c>
      <c r="C34" s="23">
        <f>'User Interface'!C33</f>
        <v>0</v>
      </c>
      <c r="D34" s="75">
        <f>IF(AND(NOT('Analysis Result Matrix'!D34=0),NOT('Analysis Uncertainty Matrix'!C33=0)),(('Analysis Result Matrix'!D34-1)/((MAX('Dev Likert Scale Possibilities'!$E$2:$E$8)-1)))*(('Analysis Uncertainty Matrix'!C33-1)/(MAX('Dev Likert Scale Possibilities'!$B$2:$B$7)-1)),0)</f>
        <v>0</v>
      </c>
      <c r="E34" s="75">
        <f>IF(AND(NOT('Analysis Result Matrix'!E34=0),NOT('Analysis Uncertainty Matrix'!D33=0)),(('Analysis Result Matrix'!E34-1)/((MAX('Dev Likert Scale Possibilities'!$E$2:$E$8)-1)))*(('Analysis Uncertainty Matrix'!D33-1)/(MAX('Dev Likert Scale Possibilities'!$B$2:$B$7)-1)),0)</f>
        <v>0</v>
      </c>
      <c r="F34" s="75">
        <f>IF(AND(NOT('Analysis Result Matrix'!F34=0),NOT('Analysis Uncertainty Matrix'!E33=0)),(('Analysis Result Matrix'!F34-1)/((MAX('Dev Likert Scale Possibilities'!$E$2:$E$8)-1)))*(('Analysis Uncertainty Matrix'!E33-1)/(MAX('Dev Likert Scale Possibilities'!$B$2:$B$7)-1)),0)</f>
        <v>0</v>
      </c>
      <c r="G34" s="75">
        <f>IF(AND(NOT('Analysis Result Matrix'!G34=0),NOT('Analysis Uncertainty Matrix'!F33=0)),(('Analysis Result Matrix'!G34-1)/((MAX('Dev Likert Scale Possibilities'!$E$2:$E$8)-1)))*(('Analysis Uncertainty Matrix'!F33-1)/(MAX('Dev Likert Scale Possibilities'!$B$2:$B$7)-1)),0)</f>
        <v>0</v>
      </c>
      <c r="H34" s="75">
        <f>IF(AND(NOT('Analysis Result Matrix'!H34=0),NOT('Analysis Uncertainty Matrix'!G33=0)),(('Analysis Result Matrix'!H34-1)/((MAX('Dev Likert Scale Possibilities'!$E$2:$E$8)-1)))*(('Analysis Uncertainty Matrix'!G33-1)/(MAX('Dev Likert Scale Possibilities'!$B$2:$B$7)-1)),0)</f>
        <v>0</v>
      </c>
      <c r="I34" s="75">
        <f>IF(AND(NOT('Analysis Result Matrix'!I34=0),NOT('Analysis Uncertainty Matrix'!H33=0)),(('Analysis Result Matrix'!I34-1)/((MAX('Dev Likert Scale Possibilities'!$E$2:$E$8)-1)))*(('Analysis Uncertainty Matrix'!H33-1)/(MAX('Dev Likert Scale Possibilities'!$B$2:$B$7)-1)),0)</f>
        <v>0</v>
      </c>
      <c r="J34" s="75">
        <f>IF(AND(NOT('Analysis Result Matrix'!J34=0),NOT('Analysis Uncertainty Matrix'!I33=0)),(('Analysis Result Matrix'!J34-1)/((MAX('Dev Likert Scale Possibilities'!$E$2:$E$8)-1)))*(('Analysis Uncertainty Matrix'!I33-1)/(MAX('Dev Likert Scale Possibilities'!$B$2:$B$7)-1)),0)</f>
        <v>0</v>
      </c>
      <c r="K34" s="75">
        <f>IF(AND(NOT('Analysis Result Matrix'!K34=0),NOT('Analysis Uncertainty Matrix'!J33=0)),(('Analysis Result Matrix'!K34-1)/((MAX('Dev Likert Scale Possibilities'!$E$2:$E$8)-1)))*(('Analysis Uncertainty Matrix'!J33-1)/(MAX('Dev Likert Scale Possibilities'!$B$2:$B$7)-1)),0)</f>
        <v>0</v>
      </c>
      <c r="L34" s="75">
        <f>IF(AND(NOT('Analysis Result Matrix'!L34=0),NOT('Analysis Uncertainty Matrix'!K33=0)),(('Analysis Result Matrix'!L34-1)/((MAX('Dev Likert Scale Possibilities'!$E$2:$E$8)-1)))*(('Analysis Uncertainty Matrix'!K33-1)/(MAX('Dev Likert Scale Possibilities'!$B$2:$B$7)-1)),0)</f>
        <v>0</v>
      </c>
      <c r="M34" s="75">
        <f>IF(AND(NOT('Analysis Result Matrix'!M34=0),NOT('Analysis Uncertainty Matrix'!L33=0)),(('Analysis Result Matrix'!M34-1)/((MAX('Dev Likert Scale Possibilities'!$E$2:$E$8)-1)))*(('Analysis Uncertainty Matrix'!L33-1)/(MAX('Dev Likert Scale Possibilities'!$B$2:$B$7)-1)),0)</f>
        <v>0</v>
      </c>
      <c r="N34" s="75">
        <f>IF(AND(NOT('Analysis Result Matrix'!N34=0),NOT('Analysis Uncertainty Matrix'!M33=0)),(('Analysis Result Matrix'!N34-1)/((MAX('Dev Likert Scale Possibilities'!$E$2:$E$8)-1)))*(('Analysis Uncertainty Matrix'!M33-1)/(MAX('Dev Likert Scale Possibilities'!$B$2:$B$7)-1)),0)</f>
        <v>0</v>
      </c>
      <c r="O34" s="75">
        <f>IF(AND(NOT('Analysis Result Matrix'!O34=0),NOT('Analysis Uncertainty Matrix'!N33=0)),(('Analysis Result Matrix'!O34-1)/((MAX('Dev Likert Scale Possibilities'!$E$2:$E$8)-1)))*(('Analysis Uncertainty Matrix'!N33-1)/(MAX('Dev Likert Scale Possibilities'!$B$2:$B$7)-1)),0)</f>
        <v>0</v>
      </c>
      <c r="P34" s="75">
        <f>IF(AND(NOT('Analysis Result Matrix'!P34=0),NOT('Analysis Uncertainty Matrix'!O33=0)),(('Analysis Result Matrix'!P34-1)/((MAX('Dev Likert Scale Possibilities'!$E$2:$E$8)-1)))*(('Analysis Uncertainty Matrix'!O33-1)/(MAX('Dev Likert Scale Possibilities'!$B$2:$B$7)-1)),0)</f>
        <v>0</v>
      </c>
      <c r="Q34" s="75">
        <f>IF(AND(NOT('Analysis Result Matrix'!Q34=0),NOT('Analysis Uncertainty Matrix'!P33=0)),(('Analysis Result Matrix'!Q34-1)/((MAX('Dev Likert Scale Possibilities'!$E$2:$E$8)-1)))*(('Analysis Uncertainty Matrix'!P33-1)/(MAX('Dev Likert Scale Possibilities'!$B$2:$B$7)-1)),0)</f>
        <v>0</v>
      </c>
      <c r="R34" s="75">
        <f>IF(AND(NOT('Analysis Result Matrix'!R34=0),NOT('Analysis Uncertainty Matrix'!Q33=0)),(('Analysis Result Matrix'!R34-1)/((MAX('Dev Likert Scale Possibilities'!$E$2:$E$8)-1)))*(('Analysis Uncertainty Matrix'!Q33-1)/(MAX('Dev Likert Scale Possibilities'!$B$2:$B$7)-1)),0)</f>
        <v>0</v>
      </c>
      <c r="S34" s="75">
        <f>IF(AND(NOT('Analysis Result Matrix'!S34=0),NOT('Analysis Uncertainty Matrix'!R33=0)),(('Analysis Result Matrix'!S34-1)/((MAX('Dev Likert Scale Possibilities'!$E$2:$E$8)-1)))*(('Analysis Uncertainty Matrix'!R33-1)/(MAX('Dev Likert Scale Possibilities'!$B$2:$B$7)-1)),0)</f>
        <v>0</v>
      </c>
      <c r="T34" s="75">
        <f>IF(AND(NOT('Analysis Result Matrix'!T34=0),NOT('Analysis Uncertainty Matrix'!S33=0)),(('Analysis Result Matrix'!T34-1)/((MAX('Dev Likert Scale Possibilities'!$E$2:$E$8)-1)))*(('Analysis Uncertainty Matrix'!S33-1)/(MAX('Dev Likert Scale Possibilities'!$B$2:$B$7)-1)),0)</f>
        <v>0</v>
      </c>
      <c r="U34" s="75">
        <f>IF(AND(NOT('Analysis Result Matrix'!U34=0),NOT('Analysis Uncertainty Matrix'!T33=0)),(('Analysis Result Matrix'!U34-1)/((MAX('Dev Likert Scale Possibilities'!$E$2:$E$8)-1)))*(('Analysis Uncertainty Matrix'!T33-1)/(MAX('Dev Likert Scale Possibilities'!$B$2:$B$7)-1)),0)</f>
        <v>0</v>
      </c>
      <c r="V34" s="75">
        <f>IF(AND(NOT('Analysis Result Matrix'!V34=0),NOT('Analysis Uncertainty Matrix'!U33=0)),(('Analysis Result Matrix'!V34-1)/((MAX('Dev Likert Scale Possibilities'!$E$2:$E$8)-1)))*(('Analysis Uncertainty Matrix'!U33-1)/(MAX('Dev Likert Scale Possibilities'!$B$2:$B$7)-1)),0)</f>
        <v>0</v>
      </c>
      <c r="W34" s="75">
        <f>IF(AND(NOT('Analysis Result Matrix'!W34=0),NOT('Analysis Uncertainty Matrix'!V33=0)),(('Analysis Result Matrix'!W34-1)/((MAX('Dev Likert Scale Possibilities'!$E$2:$E$8)-1)))*(('Analysis Uncertainty Matrix'!V33-1)/(MAX('Dev Likert Scale Possibilities'!$B$2:$B$7)-1)),0)</f>
        <v>0</v>
      </c>
      <c r="X34" s="75">
        <f>IF(AND(NOT('Analysis Result Matrix'!X34=0),NOT('Analysis Uncertainty Matrix'!W33=0)),(('Analysis Result Matrix'!X34-1)/((MAX('Dev Likert Scale Possibilities'!$E$2:$E$8)-1)))*(('Analysis Uncertainty Matrix'!W33-1)/(MAX('Dev Likert Scale Possibilities'!$B$2:$B$7)-1)),0)</f>
        <v>0</v>
      </c>
      <c r="Y34" s="75">
        <f>IF(AND(NOT('Analysis Result Matrix'!Y34=0),NOT('Analysis Uncertainty Matrix'!X33=0)),(('Analysis Result Matrix'!Y34-1)/((MAX('Dev Likert Scale Possibilities'!$E$2:$E$8)-1)))*(('Analysis Uncertainty Matrix'!X33-1)/(MAX('Dev Likert Scale Possibilities'!$B$2:$B$7)-1)),0)</f>
        <v>0</v>
      </c>
      <c r="Z34" s="75">
        <f>IF(AND(NOT('Analysis Result Matrix'!Z34=0),NOT('Analysis Uncertainty Matrix'!Y33=0)),(('Analysis Result Matrix'!Z34-1)/((MAX('Dev Likert Scale Possibilities'!$E$2:$E$8)-1)))*(('Analysis Uncertainty Matrix'!Y33-1)/(MAX('Dev Likert Scale Possibilities'!$B$2:$B$7)-1)),0)</f>
        <v>0</v>
      </c>
      <c r="AA34" s="75">
        <f>IF(AND(NOT('Analysis Result Matrix'!AA34=0),NOT('Analysis Uncertainty Matrix'!Z33=0)),(('Analysis Result Matrix'!AA34-1)/((MAX('Dev Likert Scale Possibilities'!$E$2:$E$8)-1)))*(('Analysis Uncertainty Matrix'!Z33-1)/(MAX('Dev Likert Scale Possibilities'!$B$2:$B$7)-1)),0)</f>
        <v>0</v>
      </c>
      <c r="AB34" s="75">
        <f>IF(AND(NOT('Analysis Result Matrix'!AB34=0),NOT('Analysis Uncertainty Matrix'!AA33=0)),(('Analysis Result Matrix'!AB34-1)/((MAX('Dev Likert Scale Possibilities'!$E$2:$E$8)-1)))*(('Analysis Uncertainty Matrix'!AA33-1)/(MAX('Dev Likert Scale Possibilities'!$B$2:$B$7)-1)),0)</f>
        <v>0</v>
      </c>
      <c r="AC34" s="75">
        <f>IF(AND(NOT('Analysis Result Matrix'!AC34=0),NOT('Analysis Uncertainty Matrix'!AB33=0)),(('Analysis Result Matrix'!AC34-1)/((MAX('Dev Likert Scale Possibilities'!$E$2:$E$8)-1)))*(('Analysis Uncertainty Matrix'!AB33-1)/(MAX('Dev Likert Scale Possibilities'!$B$2:$B$7)-1)),0)</f>
        <v>0</v>
      </c>
      <c r="AD34" s="75">
        <f>IF(AND(NOT('Analysis Result Matrix'!AD34=0),NOT('Analysis Uncertainty Matrix'!AC33=0)),(('Analysis Result Matrix'!AD34-1)/((MAX('Dev Likert Scale Possibilities'!$E$2:$E$8)-1)))*(('Analysis Uncertainty Matrix'!AC33-1)/(MAX('Dev Likert Scale Possibilities'!$B$2:$B$7)-1)),0)</f>
        <v>0</v>
      </c>
      <c r="AE34" s="75">
        <f>IF(AND(NOT('Analysis Result Matrix'!AE34=0),NOT('Analysis Uncertainty Matrix'!AD33=0)),(('Analysis Result Matrix'!AE34-1)/((MAX('Dev Likert Scale Possibilities'!$E$2:$E$8)-1)))*(('Analysis Uncertainty Matrix'!AD33-1)/(MAX('Dev Likert Scale Possibilities'!$B$2:$B$7)-1)),0)</f>
        <v>0</v>
      </c>
      <c r="AF34" s="75">
        <f>IF(AND(NOT('Analysis Result Matrix'!AF34=0),NOT('Analysis Uncertainty Matrix'!AE33=0)),(('Analysis Result Matrix'!AF34-1)/((MAX('Dev Likert Scale Possibilities'!$E$2:$E$8)-1)))*(('Analysis Uncertainty Matrix'!AE33-1)/(MAX('Dev Likert Scale Possibilities'!$B$2:$B$7)-1)),0)</f>
        <v>0</v>
      </c>
      <c r="AG34" s="75">
        <f>IF(AND(NOT('Analysis Result Matrix'!AG34=0),NOT('Analysis Uncertainty Matrix'!AF33=0)),(('Analysis Result Matrix'!AG34-1)/((MAX('Dev Likert Scale Possibilities'!$E$2:$E$8)-1)))*(('Analysis Uncertainty Matrix'!AF33-1)/(MAX('Dev Likert Scale Possibilities'!$B$2:$B$7)-1)),0)</f>
        <v>0</v>
      </c>
      <c r="AH34" s="75">
        <f>IF(AND(NOT('Analysis Result Matrix'!AH34=0),NOT('Analysis Uncertainty Matrix'!AG33=0)),(('Analysis Result Matrix'!AH34-1)/((MAX('Dev Likert Scale Possibilities'!$E$2:$E$8)-1)))*(('Analysis Uncertainty Matrix'!AG33-1)/(MAX('Dev Likert Scale Possibilities'!$B$2:$B$7)-1)),0)</f>
        <v>0</v>
      </c>
      <c r="AI34" s="75">
        <f>IF(AND(NOT('Analysis Result Matrix'!AI34=0),NOT('Analysis Uncertainty Matrix'!AH33=0)),(('Analysis Result Matrix'!AI34-1)/((MAX('Dev Likert Scale Possibilities'!$E$2:$E$8)-1)))*(('Analysis Uncertainty Matrix'!AH33-1)/(MAX('Dev Likert Scale Possibilities'!$B$2:$B$7)-1)),0)</f>
        <v>0</v>
      </c>
      <c r="AJ34" s="75">
        <f>IF(AND(NOT('Analysis Result Matrix'!AJ34=0),NOT('Analysis Uncertainty Matrix'!AI33=0)),(('Analysis Result Matrix'!AJ34-1)/((MAX('Dev Likert Scale Possibilities'!$E$2:$E$8)-1)))*(('Analysis Uncertainty Matrix'!AI33-1)/(MAX('Dev Likert Scale Possibilities'!$B$2:$B$7)-1)),0)</f>
        <v>0</v>
      </c>
      <c r="AK34" s="75">
        <f>IF(AND(NOT('Analysis Result Matrix'!AK34=0),NOT('Analysis Uncertainty Matrix'!AJ33=0)),(('Analysis Result Matrix'!AK34-1)/((MAX('Dev Likert Scale Possibilities'!$E$2:$E$8)-1)))*(('Analysis Uncertainty Matrix'!AJ33-1)/(MAX('Dev Likert Scale Possibilities'!$B$2:$B$7)-1)),0)</f>
        <v>0</v>
      </c>
      <c r="AL34" s="75">
        <f>IF(AND(NOT('Analysis Result Matrix'!AL34=0),NOT('Analysis Uncertainty Matrix'!AK33=0)),(('Analysis Result Matrix'!AL34-1)/((MAX('Dev Likert Scale Possibilities'!$E$2:$E$8)-1)))*(('Analysis Uncertainty Matrix'!AK33-1)/(MAX('Dev Likert Scale Possibilities'!$B$2:$B$7)-1)),0)</f>
        <v>0</v>
      </c>
      <c r="AM34" s="75">
        <f>IF(AND(NOT('Analysis Result Matrix'!AM34=0),NOT('Analysis Uncertainty Matrix'!AL33=0)),(('Analysis Result Matrix'!AM34-1)/((MAX('Dev Likert Scale Possibilities'!$E$2:$E$8)-1)))*(('Analysis Uncertainty Matrix'!AL33-1)/(MAX('Dev Likert Scale Possibilities'!$B$2:$B$7)-1)),0)</f>
        <v>0</v>
      </c>
      <c r="AN34" s="75">
        <f>IF(AND(NOT('Analysis Result Matrix'!AN34=0),NOT('Analysis Uncertainty Matrix'!AM33=0)),(('Analysis Result Matrix'!AN34-1)/((MAX('Dev Likert Scale Possibilities'!$E$2:$E$8)-1)))*(('Analysis Uncertainty Matrix'!AM33-1)/(MAX('Dev Likert Scale Possibilities'!$B$2:$B$7)-1)),0)</f>
        <v>0</v>
      </c>
      <c r="AO34" s="75">
        <f>IF(AND(NOT('Analysis Result Matrix'!AO34=0),NOT('Analysis Uncertainty Matrix'!AN33=0)),(('Analysis Result Matrix'!AO34-1)/((MAX('Dev Likert Scale Possibilities'!$E$2:$E$8)-1)))*(('Analysis Uncertainty Matrix'!AN33-1)/(MAX('Dev Likert Scale Possibilities'!$B$2:$B$7)-1)),0)</f>
        <v>0</v>
      </c>
      <c r="AP34" s="75">
        <f>IF(AND(NOT('Analysis Result Matrix'!AP34=0),NOT('Analysis Uncertainty Matrix'!AO33=0)),(('Analysis Result Matrix'!AP34-1)/((MAX('Dev Likert Scale Possibilities'!$E$2:$E$8)-1)))*(('Analysis Uncertainty Matrix'!AO33-1)/(MAX('Dev Likert Scale Possibilities'!$B$2:$B$7)-1)),0)</f>
        <v>0</v>
      </c>
      <c r="AQ34" s="75">
        <f>IF(AND(NOT('Analysis Result Matrix'!AQ34=0),NOT('Analysis Uncertainty Matrix'!AP33=0)),(('Analysis Result Matrix'!AQ34-1)/((MAX('Dev Likert Scale Possibilities'!$E$2:$E$8)-1)))*(('Analysis Uncertainty Matrix'!AP33-1)/(MAX('Dev Likert Scale Possibilities'!$B$2:$B$7)-1)),0)</f>
        <v>0</v>
      </c>
    </row>
    <row r="35" spans="1:43" ht="15.6" thickTop="1" thickBot="1" x14ac:dyDescent="0.35">
      <c r="A35" s="23" t="str">
        <f>'User Interface'!A34</f>
        <v>Question_33</v>
      </c>
      <c r="B35" s="23" t="str">
        <f>'User Interface'!B34</f>
        <v>Question 33</v>
      </c>
      <c r="C35" s="23">
        <f>'User Interface'!C34</f>
        <v>0</v>
      </c>
      <c r="D35" s="75">
        <f>IF(AND(NOT('Analysis Result Matrix'!D35=0),NOT('Analysis Uncertainty Matrix'!C34=0)),(('Analysis Result Matrix'!D35-1)/((MAX('Dev Likert Scale Possibilities'!$E$2:$E$8)-1)))*(('Analysis Uncertainty Matrix'!C34-1)/(MAX('Dev Likert Scale Possibilities'!$B$2:$B$7)-1)),0)</f>
        <v>0</v>
      </c>
      <c r="E35" s="75">
        <f>IF(AND(NOT('Analysis Result Matrix'!E35=0),NOT('Analysis Uncertainty Matrix'!D34=0)),(('Analysis Result Matrix'!E35-1)/((MAX('Dev Likert Scale Possibilities'!$E$2:$E$8)-1)))*(('Analysis Uncertainty Matrix'!D34-1)/(MAX('Dev Likert Scale Possibilities'!$B$2:$B$7)-1)),0)</f>
        <v>0</v>
      </c>
      <c r="F35" s="75">
        <f>IF(AND(NOT('Analysis Result Matrix'!F35=0),NOT('Analysis Uncertainty Matrix'!E34=0)),(('Analysis Result Matrix'!F35-1)/((MAX('Dev Likert Scale Possibilities'!$E$2:$E$8)-1)))*(('Analysis Uncertainty Matrix'!E34-1)/(MAX('Dev Likert Scale Possibilities'!$B$2:$B$7)-1)),0)</f>
        <v>0</v>
      </c>
      <c r="G35" s="75">
        <f>IF(AND(NOT('Analysis Result Matrix'!G35=0),NOT('Analysis Uncertainty Matrix'!F34=0)),(('Analysis Result Matrix'!G35-1)/((MAX('Dev Likert Scale Possibilities'!$E$2:$E$8)-1)))*(('Analysis Uncertainty Matrix'!F34-1)/(MAX('Dev Likert Scale Possibilities'!$B$2:$B$7)-1)),0)</f>
        <v>0</v>
      </c>
      <c r="H35" s="75">
        <f>IF(AND(NOT('Analysis Result Matrix'!H35=0),NOT('Analysis Uncertainty Matrix'!G34=0)),(('Analysis Result Matrix'!H35-1)/((MAX('Dev Likert Scale Possibilities'!$E$2:$E$8)-1)))*(('Analysis Uncertainty Matrix'!G34-1)/(MAX('Dev Likert Scale Possibilities'!$B$2:$B$7)-1)),0)</f>
        <v>0</v>
      </c>
      <c r="I35" s="75">
        <f>IF(AND(NOT('Analysis Result Matrix'!I35=0),NOT('Analysis Uncertainty Matrix'!H34=0)),(('Analysis Result Matrix'!I35-1)/((MAX('Dev Likert Scale Possibilities'!$E$2:$E$8)-1)))*(('Analysis Uncertainty Matrix'!H34-1)/(MAX('Dev Likert Scale Possibilities'!$B$2:$B$7)-1)),0)</f>
        <v>0</v>
      </c>
      <c r="J35" s="75">
        <f>IF(AND(NOT('Analysis Result Matrix'!J35=0),NOT('Analysis Uncertainty Matrix'!I34=0)),(('Analysis Result Matrix'!J35-1)/((MAX('Dev Likert Scale Possibilities'!$E$2:$E$8)-1)))*(('Analysis Uncertainty Matrix'!I34-1)/(MAX('Dev Likert Scale Possibilities'!$B$2:$B$7)-1)),0)</f>
        <v>0</v>
      </c>
      <c r="K35" s="75">
        <f>IF(AND(NOT('Analysis Result Matrix'!K35=0),NOT('Analysis Uncertainty Matrix'!J34=0)),(('Analysis Result Matrix'!K35-1)/((MAX('Dev Likert Scale Possibilities'!$E$2:$E$8)-1)))*(('Analysis Uncertainty Matrix'!J34-1)/(MAX('Dev Likert Scale Possibilities'!$B$2:$B$7)-1)),0)</f>
        <v>0</v>
      </c>
      <c r="L35" s="75">
        <f>IF(AND(NOT('Analysis Result Matrix'!L35=0),NOT('Analysis Uncertainty Matrix'!K34=0)),(('Analysis Result Matrix'!L35-1)/((MAX('Dev Likert Scale Possibilities'!$E$2:$E$8)-1)))*(('Analysis Uncertainty Matrix'!K34-1)/(MAX('Dev Likert Scale Possibilities'!$B$2:$B$7)-1)),0)</f>
        <v>0</v>
      </c>
      <c r="M35" s="75">
        <f>IF(AND(NOT('Analysis Result Matrix'!M35=0),NOT('Analysis Uncertainty Matrix'!L34=0)),(('Analysis Result Matrix'!M35-1)/((MAX('Dev Likert Scale Possibilities'!$E$2:$E$8)-1)))*(('Analysis Uncertainty Matrix'!L34-1)/(MAX('Dev Likert Scale Possibilities'!$B$2:$B$7)-1)),0)</f>
        <v>0</v>
      </c>
      <c r="N35" s="75">
        <f>IF(AND(NOT('Analysis Result Matrix'!N35=0),NOT('Analysis Uncertainty Matrix'!M34=0)),(('Analysis Result Matrix'!N35-1)/((MAX('Dev Likert Scale Possibilities'!$E$2:$E$8)-1)))*(('Analysis Uncertainty Matrix'!M34-1)/(MAX('Dev Likert Scale Possibilities'!$B$2:$B$7)-1)),0)</f>
        <v>0</v>
      </c>
      <c r="O35" s="75">
        <f>IF(AND(NOT('Analysis Result Matrix'!O35=0),NOT('Analysis Uncertainty Matrix'!N34=0)),(('Analysis Result Matrix'!O35-1)/((MAX('Dev Likert Scale Possibilities'!$E$2:$E$8)-1)))*(('Analysis Uncertainty Matrix'!N34-1)/(MAX('Dev Likert Scale Possibilities'!$B$2:$B$7)-1)),0)</f>
        <v>0</v>
      </c>
      <c r="P35" s="75">
        <f>IF(AND(NOT('Analysis Result Matrix'!P35=0),NOT('Analysis Uncertainty Matrix'!O34=0)),(('Analysis Result Matrix'!P35-1)/((MAX('Dev Likert Scale Possibilities'!$E$2:$E$8)-1)))*(('Analysis Uncertainty Matrix'!O34-1)/(MAX('Dev Likert Scale Possibilities'!$B$2:$B$7)-1)),0)</f>
        <v>0</v>
      </c>
      <c r="Q35" s="75">
        <f>IF(AND(NOT('Analysis Result Matrix'!Q35=0),NOT('Analysis Uncertainty Matrix'!P34=0)),(('Analysis Result Matrix'!Q35-1)/((MAX('Dev Likert Scale Possibilities'!$E$2:$E$8)-1)))*(('Analysis Uncertainty Matrix'!P34-1)/(MAX('Dev Likert Scale Possibilities'!$B$2:$B$7)-1)),0)</f>
        <v>0</v>
      </c>
      <c r="R35" s="75">
        <f>IF(AND(NOT('Analysis Result Matrix'!R35=0),NOT('Analysis Uncertainty Matrix'!Q34=0)),(('Analysis Result Matrix'!R35-1)/((MAX('Dev Likert Scale Possibilities'!$E$2:$E$8)-1)))*(('Analysis Uncertainty Matrix'!Q34-1)/(MAX('Dev Likert Scale Possibilities'!$B$2:$B$7)-1)),0)</f>
        <v>0</v>
      </c>
      <c r="S35" s="75">
        <f>IF(AND(NOT('Analysis Result Matrix'!S35=0),NOT('Analysis Uncertainty Matrix'!R34=0)),(('Analysis Result Matrix'!S35-1)/((MAX('Dev Likert Scale Possibilities'!$E$2:$E$8)-1)))*(('Analysis Uncertainty Matrix'!R34-1)/(MAX('Dev Likert Scale Possibilities'!$B$2:$B$7)-1)),0)</f>
        <v>0</v>
      </c>
      <c r="T35" s="75">
        <f>IF(AND(NOT('Analysis Result Matrix'!T35=0),NOT('Analysis Uncertainty Matrix'!S34=0)),(('Analysis Result Matrix'!T35-1)/((MAX('Dev Likert Scale Possibilities'!$E$2:$E$8)-1)))*(('Analysis Uncertainty Matrix'!S34-1)/(MAX('Dev Likert Scale Possibilities'!$B$2:$B$7)-1)),0)</f>
        <v>0</v>
      </c>
      <c r="U35" s="75">
        <f>IF(AND(NOT('Analysis Result Matrix'!U35=0),NOT('Analysis Uncertainty Matrix'!T34=0)),(('Analysis Result Matrix'!U35-1)/((MAX('Dev Likert Scale Possibilities'!$E$2:$E$8)-1)))*(('Analysis Uncertainty Matrix'!T34-1)/(MAX('Dev Likert Scale Possibilities'!$B$2:$B$7)-1)),0)</f>
        <v>0</v>
      </c>
      <c r="V35" s="75">
        <f>IF(AND(NOT('Analysis Result Matrix'!V35=0),NOT('Analysis Uncertainty Matrix'!U34=0)),(('Analysis Result Matrix'!V35-1)/((MAX('Dev Likert Scale Possibilities'!$E$2:$E$8)-1)))*(('Analysis Uncertainty Matrix'!U34-1)/(MAX('Dev Likert Scale Possibilities'!$B$2:$B$7)-1)),0)</f>
        <v>0</v>
      </c>
      <c r="W35" s="75">
        <f>IF(AND(NOT('Analysis Result Matrix'!W35=0),NOT('Analysis Uncertainty Matrix'!V34=0)),(('Analysis Result Matrix'!W35-1)/((MAX('Dev Likert Scale Possibilities'!$E$2:$E$8)-1)))*(('Analysis Uncertainty Matrix'!V34-1)/(MAX('Dev Likert Scale Possibilities'!$B$2:$B$7)-1)),0)</f>
        <v>0</v>
      </c>
      <c r="X35" s="75">
        <f>IF(AND(NOT('Analysis Result Matrix'!X35=0),NOT('Analysis Uncertainty Matrix'!W34=0)),(('Analysis Result Matrix'!X35-1)/((MAX('Dev Likert Scale Possibilities'!$E$2:$E$8)-1)))*(('Analysis Uncertainty Matrix'!W34-1)/(MAX('Dev Likert Scale Possibilities'!$B$2:$B$7)-1)),0)</f>
        <v>0</v>
      </c>
      <c r="Y35" s="75">
        <f>IF(AND(NOT('Analysis Result Matrix'!Y35=0),NOT('Analysis Uncertainty Matrix'!X34=0)),(('Analysis Result Matrix'!Y35-1)/((MAX('Dev Likert Scale Possibilities'!$E$2:$E$8)-1)))*(('Analysis Uncertainty Matrix'!X34-1)/(MAX('Dev Likert Scale Possibilities'!$B$2:$B$7)-1)),0)</f>
        <v>0</v>
      </c>
      <c r="Z35" s="75">
        <f>IF(AND(NOT('Analysis Result Matrix'!Z35=0),NOT('Analysis Uncertainty Matrix'!Y34=0)),(('Analysis Result Matrix'!Z35-1)/((MAX('Dev Likert Scale Possibilities'!$E$2:$E$8)-1)))*(('Analysis Uncertainty Matrix'!Y34-1)/(MAX('Dev Likert Scale Possibilities'!$B$2:$B$7)-1)),0)</f>
        <v>0</v>
      </c>
      <c r="AA35" s="75">
        <f>IF(AND(NOT('Analysis Result Matrix'!AA35=0),NOT('Analysis Uncertainty Matrix'!Z34=0)),(('Analysis Result Matrix'!AA35-1)/((MAX('Dev Likert Scale Possibilities'!$E$2:$E$8)-1)))*(('Analysis Uncertainty Matrix'!Z34-1)/(MAX('Dev Likert Scale Possibilities'!$B$2:$B$7)-1)),0)</f>
        <v>0</v>
      </c>
      <c r="AB35" s="75">
        <f>IF(AND(NOT('Analysis Result Matrix'!AB35=0),NOT('Analysis Uncertainty Matrix'!AA34=0)),(('Analysis Result Matrix'!AB35-1)/((MAX('Dev Likert Scale Possibilities'!$E$2:$E$8)-1)))*(('Analysis Uncertainty Matrix'!AA34-1)/(MAX('Dev Likert Scale Possibilities'!$B$2:$B$7)-1)),0)</f>
        <v>0</v>
      </c>
      <c r="AC35" s="75">
        <f>IF(AND(NOT('Analysis Result Matrix'!AC35=0),NOT('Analysis Uncertainty Matrix'!AB34=0)),(('Analysis Result Matrix'!AC35-1)/((MAX('Dev Likert Scale Possibilities'!$E$2:$E$8)-1)))*(('Analysis Uncertainty Matrix'!AB34-1)/(MAX('Dev Likert Scale Possibilities'!$B$2:$B$7)-1)),0)</f>
        <v>0</v>
      </c>
      <c r="AD35" s="75">
        <f>IF(AND(NOT('Analysis Result Matrix'!AD35=0),NOT('Analysis Uncertainty Matrix'!AC34=0)),(('Analysis Result Matrix'!AD35-1)/((MAX('Dev Likert Scale Possibilities'!$E$2:$E$8)-1)))*(('Analysis Uncertainty Matrix'!AC34-1)/(MAX('Dev Likert Scale Possibilities'!$B$2:$B$7)-1)),0)</f>
        <v>0</v>
      </c>
      <c r="AE35" s="75">
        <f>IF(AND(NOT('Analysis Result Matrix'!AE35=0),NOT('Analysis Uncertainty Matrix'!AD34=0)),(('Analysis Result Matrix'!AE35-1)/((MAX('Dev Likert Scale Possibilities'!$E$2:$E$8)-1)))*(('Analysis Uncertainty Matrix'!AD34-1)/(MAX('Dev Likert Scale Possibilities'!$B$2:$B$7)-1)),0)</f>
        <v>0</v>
      </c>
      <c r="AF35" s="75">
        <f>IF(AND(NOT('Analysis Result Matrix'!AF35=0),NOT('Analysis Uncertainty Matrix'!AE34=0)),(('Analysis Result Matrix'!AF35-1)/((MAX('Dev Likert Scale Possibilities'!$E$2:$E$8)-1)))*(('Analysis Uncertainty Matrix'!AE34-1)/(MAX('Dev Likert Scale Possibilities'!$B$2:$B$7)-1)),0)</f>
        <v>0</v>
      </c>
      <c r="AG35" s="75">
        <f>IF(AND(NOT('Analysis Result Matrix'!AG35=0),NOT('Analysis Uncertainty Matrix'!AF34=0)),(('Analysis Result Matrix'!AG35-1)/((MAX('Dev Likert Scale Possibilities'!$E$2:$E$8)-1)))*(('Analysis Uncertainty Matrix'!AF34-1)/(MAX('Dev Likert Scale Possibilities'!$B$2:$B$7)-1)),0)</f>
        <v>0</v>
      </c>
      <c r="AH35" s="75">
        <f>IF(AND(NOT('Analysis Result Matrix'!AH35=0),NOT('Analysis Uncertainty Matrix'!AG34=0)),(('Analysis Result Matrix'!AH35-1)/((MAX('Dev Likert Scale Possibilities'!$E$2:$E$8)-1)))*(('Analysis Uncertainty Matrix'!AG34-1)/(MAX('Dev Likert Scale Possibilities'!$B$2:$B$7)-1)),0)</f>
        <v>0</v>
      </c>
      <c r="AI35" s="75">
        <f>IF(AND(NOT('Analysis Result Matrix'!AI35=0),NOT('Analysis Uncertainty Matrix'!AH34=0)),(('Analysis Result Matrix'!AI35-1)/((MAX('Dev Likert Scale Possibilities'!$E$2:$E$8)-1)))*(('Analysis Uncertainty Matrix'!AH34-1)/(MAX('Dev Likert Scale Possibilities'!$B$2:$B$7)-1)),0)</f>
        <v>0</v>
      </c>
      <c r="AJ35" s="75">
        <f>IF(AND(NOT('Analysis Result Matrix'!AJ35=0),NOT('Analysis Uncertainty Matrix'!AI34=0)),(('Analysis Result Matrix'!AJ35-1)/((MAX('Dev Likert Scale Possibilities'!$E$2:$E$8)-1)))*(('Analysis Uncertainty Matrix'!AI34-1)/(MAX('Dev Likert Scale Possibilities'!$B$2:$B$7)-1)),0)</f>
        <v>0</v>
      </c>
      <c r="AK35" s="75">
        <f>IF(AND(NOT('Analysis Result Matrix'!AK35=0),NOT('Analysis Uncertainty Matrix'!AJ34=0)),(('Analysis Result Matrix'!AK35-1)/((MAX('Dev Likert Scale Possibilities'!$E$2:$E$8)-1)))*(('Analysis Uncertainty Matrix'!AJ34-1)/(MAX('Dev Likert Scale Possibilities'!$B$2:$B$7)-1)),0)</f>
        <v>0</v>
      </c>
      <c r="AL35" s="75">
        <f>IF(AND(NOT('Analysis Result Matrix'!AL35=0),NOT('Analysis Uncertainty Matrix'!AK34=0)),(('Analysis Result Matrix'!AL35-1)/((MAX('Dev Likert Scale Possibilities'!$E$2:$E$8)-1)))*(('Analysis Uncertainty Matrix'!AK34-1)/(MAX('Dev Likert Scale Possibilities'!$B$2:$B$7)-1)),0)</f>
        <v>0</v>
      </c>
      <c r="AM35" s="75">
        <f>IF(AND(NOT('Analysis Result Matrix'!AM35=0),NOT('Analysis Uncertainty Matrix'!AL34=0)),(('Analysis Result Matrix'!AM35-1)/((MAX('Dev Likert Scale Possibilities'!$E$2:$E$8)-1)))*(('Analysis Uncertainty Matrix'!AL34-1)/(MAX('Dev Likert Scale Possibilities'!$B$2:$B$7)-1)),0)</f>
        <v>0</v>
      </c>
      <c r="AN35" s="75">
        <f>IF(AND(NOT('Analysis Result Matrix'!AN35=0),NOT('Analysis Uncertainty Matrix'!AM34=0)),(('Analysis Result Matrix'!AN35-1)/((MAX('Dev Likert Scale Possibilities'!$E$2:$E$8)-1)))*(('Analysis Uncertainty Matrix'!AM34-1)/(MAX('Dev Likert Scale Possibilities'!$B$2:$B$7)-1)),0)</f>
        <v>0</v>
      </c>
      <c r="AO35" s="75">
        <f>IF(AND(NOT('Analysis Result Matrix'!AO35=0),NOT('Analysis Uncertainty Matrix'!AN34=0)),(('Analysis Result Matrix'!AO35-1)/((MAX('Dev Likert Scale Possibilities'!$E$2:$E$8)-1)))*(('Analysis Uncertainty Matrix'!AN34-1)/(MAX('Dev Likert Scale Possibilities'!$B$2:$B$7)-1)),0)</f>
        <v>0</v>
      </c>
      <c r="AP35" s="75">
        <f>IF(AND(NOT('Analysis Result Matrix'!AP35=0),NOT('Analysis Uncertainty Matrix'!AO34=0)),(('Analysis Result Matrix'!AP35-1)/((MAX('Dev Likert Scale Possibilities'!$E$2:$E$8)-1)))*(('Analysis Uncertainty Matrix'!AO34-1)/(MAX('Dev Likert Scale Possibilities'!$B$2:$B$7)-1)),0)</f>
        <v>0</v>
      </c>
      <c r="AQ35" s="75">
        <f>IF(AND(NOT('Analysis Result Matrix'!AQ35=0),NOT('Analysis Uncertainty Matrix'!AP34=0)),(('Analysis Result Matrix'!AQ35-1)/((MAX('Dev Likert Scale Possibilities'!$E$2:$E$8)-1)))*(('Analysis Uncertainty Matrix'!AP34-1)/(MAX('Dev Likert Scale Possibilities'!$B$2:$B$7)-1)),0)</f>
        <v>0</v>
      </c>
    </row>
    <row r="36" spans="1:43" ht="15.6" thickTop="1" thickBot="1" x14ac:dyDescent="0.35">
      <c r="A36" s="23" t="str">
        <f>'User Interface'!A35</f>
        <v>Question_34</v>
      </c>
      <c r="B36" s="23" t="str">
        <f>'User Interface'!B35</f>
        <v>Question 34</v>
      </c>
      <c r="C36" s="23">
        <f>'User Interface'!C35</f>
        <v>0</v>
      </c>
      <c r="D36" s="75">
        <f>IF(AND(NOT('Analysis Result Matrix'!D36=0),NOT('Analysis Uncertainty Matrix'!C35=0)),(('Analysis Result Matrix'!D36-1)/((MAX('Dev Likert Scale Possibilities'!$E$2:$E$8)-1)))*(('Analysis Uncertainty Matrix'!C35-1)/(MAX('Dev Likert Scale Possibilities'!$B$2:$B$7)-1)),0)</f>
        <v>0</v>
      </c>
      <c r="E36" s="75">
        <f>IF(AND(NOT('Analysis Result Matrix'!E36=0),NOT('Analysis Uncertainty Matrix'!D35=0)),(('Analysis Result Matrix'!E36-1)/((MAX('Dev Likert Scale Possibilities'!$E$2:$E$8)-1)))*(('Analysis Uncertainty Matrix'!D35-1)/(MAX('Dev Likert Scale Possibilities'!$B$2:$B$7)-1)),0)</f>
        <v>0</v>
      </c>
      <c r="F36" s="75">
        <f>IF(AND(NOT('Analysis Result Matrix'!F36=0),NOT('Analysis Uncertainty Matrix'!E35=0)),(('Analysis Result Matrix'!F36-1)/((MAX('Dev Likert Scale Possibilities'!$E$2:$E$8)-1)))*(('Analysis Uncertainty Matrix'!E35-1)/(MAX('Dev Likert Scale Possibilities'!$B$2:$B$7)-1)),0)</f>
        <v>0</v>
      </c>
      <c r="G36" s="75">
        <f>IF(AND(NOT('Analysis Result Matrix'!G36=0),NOT('Analysis Uncertainty Matrix'!F35=0)),(('Analysis Result Matrix'!G36-1)/((MAX('Dev Likert Scale Possibilities'!$E$2:$E$8)-1)))*(('Analysis Uncertainty Matrix'!F35-1)/(MAX('Dev Likert Scale Possibilities'!$B$2:$B$7)-1)),0)</f>
        <v>0</v>
      </c>
      <c r="H36" s="75">
        <f>IF(AND(NOT('Analysis Result Matrix'!H36=0),NOT('Analysis Uncertainty Matrix'!G35=0)),(('Analysis Result Matrix'!H36-1)/((MAX('Dev Likert Scale Possibilities'!$E$2:$E$8)-1)))*(('Analysis Uncertainty Matrix'!G35-1)/(MAX('Dev Likert Scale Possibilities'!$B$2:$B$7)-1)),0)</f>
        <v>0</v>
      </c>
      <c r="I36" s="75">
        <f>IF(AND(NOT('Analysis Result Matrix'!I36=0),NOT('Analysis Uncertainty Matrix'!H35=0)),(('Analysis Result Matrix'!I36-1)/((MAX('Dev Likert Scale Possibilities'!$E$2:$E$8)-1)))*(('Analysis Uncertainty Matrix'!H35-1)/(MAX('Dev Likert Scale Possibilities'!$B$2:$B$7)-1)),0)</f>
        <v>0</v>
      </c>
      <c r="J36" s="75">
        <f>IF(AND(NOT('Analysis Result Matrix'!J36=0),NOT('Analysis Uncertainty Matrix'!I35=0)),(('Analysis Result Matrix'!J36-1)/((MAX('Dev Likert Scale Possibilities'!$E$2:$E$8)-1)))*(('Analysis Uncertainty Matrix'!I35-1)/(MAX('Dev Likert Scale Possibilities'!$B$2:$B$7)-1)),0)</f>
        <v>0</v>
      </c>
      <c r="K36" s="75">
        <f>IF(AND(NOT('Analysis Result Matrix'!K36=0),NOT('Analysis Uncertainty Matrix'!J35=0)),(('Analysis Result Matrix'!K36-1)/((MAX('Dev Likert Scale Possibilities'!$E$2:$E$8)-1)))*(('Analysis Uncertainty Matrix'!J35-1)/(MAX('Dev Likert Scale Possibilities'!$B$2:$B$7)-1)),0)</f>
        <v>0</v>
      </c>
      <c r="L36" s="75">
        <f>IF(AND(NOT('Analysis Result Matrix'!L36=0),NOT('Analysis Uncertainty Matrix'!K35=0)),(('Analysis Result Matrix'!L36-1)/((MAX('Dev Likert Scale Possibilities'!$E$2:$E$8)-1)))*(('Analysis Uncertainty Matrix'!K35-1)/(MAX('Dev Likert Scale Possibilities'!$B$2:$B$7)-1)),0)</f>
        <v>0</v>
      </c>
      <c r="M36" s="75">
        <f>IF(AND(NOT('Analysis Result Matrix'!M36=0),NOT('Analysis Uncertainty Matrix'!L35=0)),(('Analysis Result Matrix'!M36-1)/((MAX('Dev Likert Scale Possibilities'!$E$2:$E$8)-1)))*(('Analysis Uncertainty Matrix'!L35-1)/(MAX('Dev Likert Scale Possibilities'!$B$2:$B$7)-1)),0)</f>
        <v>0</v>
      </c>
      <c r="N36" s="75">
        <f>IF(AND(NOT('Analysis Result Matrix'!N36=0),NOT('Analysis Uncertainty Matrix'!M35=0)),(('Analysis Result Matrix'!N36-1)/((MAX('Dev Likert Scale Possibilities'!$E$2:$E$8)-1)))*(('Analysis Uncertainty Matrix'!M35-1)/(MAX('Dev Likert Scale Possibilities'!$B$2:$B$7)-1)),0)</f>
        <v>0</v>
      </c>
      <c r="O36" s="75">
        <f>IF(AND(NOT('Analysis Result Matrix'!O36=0),NOT('Analysis Uncertainty Matrix'!N35=0)),(('Analysis Result Matrix'!O36-1)/((MAX('Dev Likert Scale Possibilities'!$E$2:$E$8)-1)))*(('Analysis Uncertainty Matrix'!N35-1)/(MAX('Dev Likert Scale Possibilities'!$B$2:$B$7)-1)),0)</f>
        <v>0</v>
      </c>
      <c r="P36" s="75">
        <f>IF(AND(NOT('Analysis Result Matrix'!P36=0),NOT('Analysis Uncertainty Matrix'!O35=0)),(('Analysis Result Matrix'!P36-1)/((MAX('Dev Likert Scale Possibilities'!$E$2:$E$8)-1)))*(('Analysis Uncertainty Matrix'!O35-1)/(MAX('Dev Likert Scale Possibilities'!$B$2:$B$7)-1)),0)</f>
        <v>0</v>
      </c>
      <c r="Q36" s="75">
        <f>IF(AND(NOT('Analysis Result Matrix'!Q36=0),NOT('Analysis Uncertainty Matrix'!P35=0)),(('Analysis Result Matrix'!Q36-1)/((MAX('Dev Likert Scale Possibilities'!$E$2:$E$8)-1)))*(('Analysis Uncertainty Matrix'!P35-1)/(MAX('Dev Likert Scale Possibilities'!$B$2:$B$7)-1)),0)</f>
        <v>0</v>
      </c>
      <c r="R36" s="75">
        <f>IF(AND(NOT('Analysis Result Matrix'!R36=0),NOT('Analysis Uncertainty Matrix'!Q35=0)),(('Analysis Result Matrix'!R36-1)/((MAX('Dev Likert Scale Possibilities'!$E$2:$E$8)-1)))*(('Analysis Uncertainty Matrix'!Q35-1)/(MAX('Dev Likert Scale Possibilities'!$B$2:$B$7)-1)),0)</f>
        <v>0</v>
      </c>
      <c r="S36" s="75">
        <f>IF(AND(NOT('Analysis Result Matrix'!S36=0),NOT('Analysis Uncertainty Matrix'!R35=0)),(('Analysis Result Matrix'!S36-1)/((MAX('Dev Likert Scale Possibilities'!$E$2:$E$8)-1)))*(('Analysis Uncertainty Matrix'!R35-1)/(MAX('Dev Likert Scale Possibilities'!$B$2:$B$7)-1)),0)</f>
        <v>0</v>
      </c>
      <c r="T36" s="75">
        <f>IF(AND(NOT('Analysis Result Matrix'!T36=0),NOT('Analysis Uncertainty Matrix'!S35=0)),(('Analysis Result Matrix'!T36-1)/((MAX('Dev Likert Scale Possibilities'!$E$2:$E$8)-1)))*(('Analysis Uncertainty Matrix'!S35-1)/(MAX('Dev Likert Scale Possibilities'!$B$2:$B$7)-1)),0)</f>
        <v>0</v>
      </c>
      <c r="U36" s="75">
        <f>IF(AND(NOT('Analysis Result Matrix'!U36=0),NOT('Analysis Uncertainty Matrix'!T35=0)),(('Analysis Result Matrix'!U36-1)/((MAX('Dev Likert Scale Possibilities'!$E$2:$E$8)-1)))*(('Analysis Uncertainty Matrix'!T35-1)/(MAX('Dev Likert Scale Possibilities'!$B$2:$B$7)-1)),0)</f>
        <v>0</v>
      </c>
      <c r="V36" s="75">
        <f>IF(AND(NOT('Analysis Result Matrix'!V36=0),NOT('Analysis Uncertainty Matrix'!U35=0)),(('Analysis Result Matrix'!V36-1)/((MAX('Dev Likert Scale Possibilities'!$E$2:$E$8)-1)))*(('Analysis Uncertainty Matrix'!U35-1)/(MAX('Dev Likert Scale Possibilities'!$B$2:$B$7)-1)),0)</f>
        <v>0</v>
      </c>
      <c r="W36" s="75">
        <f>IF(AND(NOT('Analysis Result Matrix'!W36=0),NOT('Analysis Uncertainty Matrix'!V35=0)),(('Analysis Result Matrix'!W36-1)/((MAX('Dev Likert Scale Possibilities'!$E$2:$E$8)-1)))*(('Analysis Uncertainty Matrix'!V35-1)/(MAX('Dev Likert Scale Possibilities'!$B$2:$B$7)-1)),0)</f>
        <v>0</v>
      </c>
      <c r="X36" s="75">
        <f>IF(AND(NOT('Analysis Result Matrix'!X36=0),NOT('Analysis Uncertainty Matrix'!W35=0)),(('Analysis Result Matrix'!X36-1)/((MAX('Dev Likert Scale Possibilities'!$E$2:$E$8)-1)))*(('Analysis Uncertainty Matrix'!W35-1)/(MAX('Dev Likert Scale Possibilities'!$B$2:$B$7)-1)),0)</f>
        <v>0</v>
      </c>
      <c r="Y36" s="75">
        <f>IF(AND(NOT('Analysis Result Matrix'!Y36=0),NOT('Analysis Uncertainty Matrix'!X35=0)),(('Analysis Result Matrix'!Y36-1)/((MAX('Dev Likert Scale Possibilities'!$E$2:$E$8)-1)))*(('Analysis Uncertainty Matrix'!X35-1)/(MAX('Dev Likert Scale Possibilities'!$B$2:$B$7)-1)),0)</f>
        <v>0</v>
      </c>
      <c r="Z36" s="75">
        <f>IF(AND(NOT('Analysis Result Matrix'!Z36=0),NOT('Analysis Uncertainty Matrix'!Y35=0)),(('Analysis Result Matrix'!Z36-1)/((MAX('Dev Likert Scale Possibilities'!$E$2:$E$8)-1)))*(('Analysis Uncertainty Matrix'!Y35-1)/(MAX('Dev Likert Scale Possibilities'!$B$2:$B$7)-1)),0)</f>
        <v>0</v>
      </c>
      <c r="AA36" s="75">
        <f>IF(AND(NOT('Analysis Result Matrix'!AA36=0),NOT('Analysis Uncertainty Matrix'!Z35=0)),(('Analysis Result Matrix'!AA36-1)/((MAX('Dev Likert Scale Possibilities'!$E$2:$E$8)-1)))*(('Analysis Uncertainty Matrix'!Z35-1)/(MAX('Dev Likert Scale Possibilities'!$B$2:$B$7)-1)),0)</f>
        <v>0</v>
      </c>
      <c r="AB36" s="75">
        <f>IF(AND(NOT('Analysis Result Matrix'!AB36=0),NOT('Analysis Uncertainty Matrix'!AA35=0)),(('Analysis Result Matrix'!AB36-1)/((MAX('Dev Likert Scale Possibilities'!$E$2:$E$8)-1)))*(('Analysis Uncertainty Matrix'!AA35-1)/(MAX('Dev Likert Scale Possibilities'!$B$2:$B$7)-1)),0)</f>
        <v>0</v>
      </c>
      <c r="AC36" s="75">
        <f>IF(AND(NOT('Analysis Result Matrix'!AC36=0),NOT('Analysis Uncertainty Matrix'!AB35=0)),(('Analysis Result Matrix'!AC36-1)/((MAX('Dev Likert Scale Possibilities'!$E$2:$E$8)-1)))*(('Analysis Uncertainty Matrix'!AB35-1)/(MAX('Dev Likert Scale Possibilities'!$B$2:$B$7)-1)),0)</f>
        <v>0</v>
      </c>
      <c r="AD36" s="75">
        <f>IF(AND(NOT('Analysis Result Matrix'!AD36=0),NOT('Analysis Uncertainty Matrix'!AC35=0)),(('Analysis Result Matrix'!AD36-1)/((MAX('Dev Likert Scale Possibilities'!$E$2:$E$8)-1)))*(('Analysis Uncertainty Matrix'!AC35-1)/(MAX('Dev Likert Scale Possibilities'!$B$2:$B$7)-1)),0)</f>
        <v>0</v>
      </c>
      <c r="AE36" s="75">
        <f>IF(AND(NOT('Analysis Result Matrix'!AE36=0),NOT('Analysis Uncertainty Matrix'!AD35=0)),(('Analysis Result Matrix'!AE36-1)/((MAX('Dev Likert Scale Possibilities'!$E$2:$E$8)-1)))*(('Analysis Uncertainty Matrix'!AD35-1)/(MAX('Dev Likert Scale Possibilities'!$B$2:$B$7)-1)),0)</f>
        <v>0</v>
      </c>
      <c r="AF36" s="75">
        <f>IF(AND(NOT('Analysis Result Matrix'!AF36=0),NOT('Analysis Uncertainty Matrix'!AE35=0)),(('Analysis Result Matrix'!AF36-1)/((MAX('Dev Likert Scale Possibilities'!$E$2:$E$8)-1)))*(('Analysis Uncertainty Matrix'!AE35-1)/(MAX('Dev Likert Scale Possibilities'!$B$2:$B$7)-1)),0)</f>
        <v>0</v>
      </c>
      <c r="AG36" s="75">
        <f>IF(AND(NOT('Analysis Result Matrix'!AG36=0),NOT('Analysis Uncertainty Matrix'!AF35=0)),(('Analysis Result Matrix'!AG36-1)/((MAX('Dev Likert Scale Possibilities'!$E$2:$E$8)-1)))*(('Analysis Uncertainty Matrix'!AF35-1)/(MAX('Dev Likert Scale Possibilities'!$B$2:$B$7)-1)),0)</f>
        <v>0</v>
      </c>
      <c r="AH36" s="75">
        <f>IF(AND(NOT('Analysis Result Matrix'!AH36=0),NOT('Analysis Uncertainty Matrix'!AG35=0)),(('Analysis Result Matrix'!AH36-1)/((MAX('Dev Likert Scale Possibilities'!$E$2:$E$8)-1)))*(('Analysis Uncertainty Matrix'!AG35-1)/(MAX('Dev Likert Scale Possibilities'!$B$2:$B$7)-1)),0)</f>
        <v>0</v>
      </c>
      <c r="AI36" s="75">
        <f>IF(AND(NOT('Analysis Result Matrix'!AI36=0),NOT('Analysis Uncertainty Matrix'!AH35=0)),(('Analysis Result Matrix'!AI36-1)/((MAX('Dev Likert Scale Possibilities'!$E$2:$E$8)-1)))*(('Analysis Uncertainty Matrix'!AH35-1)/(MAX('Dev Likert Scale Possibilities'!$B$2:$B$7)-1)),0)</f>
        <v>0</v>
      </c>
      <c r="AJ36" s="75">
        <f>IF(AND(NOT('Analysis Result Matrix'!AJ36=0),NOT('Analysis Uncertainty Matrix'!AI35=0)),(('Analysis Result Matrix'!AJ36-1)/((MAX('Dev Likert Scale Possibilities'!$E$2:$E$8)-1)))*(('Analysis Uncertainty Matrix'!AI35-1)/(MAX('Dev Likert Scale Possibilities'!$B$2:$B$7)-1)),0)</f>
        <v>0</v>
      </c>
      <c r="AK36" s="75">
        <f>IF(AND(NOT('Analysis Result Matrix'!AK36=0),NOT('Analysis Uncertainty Matrix'!AJ35=0)),(('Analysis Result Matrix'!AK36-1)/((MAX('Dev Likert Scale Possibilities'!$E$2:$E$8)-1)))*(('Analysis Uncertainty Matrix'!AJ35-1)/(MAX('Dev Likert Scale Possibilities'!$B$2:$B$7)-1)),0)</f>
        <v>0</v>
      </c>
      <c r="AL36" s="75">
        <f>IF(AND(NOT('Analysis Result Matrix'!AL36=0),NOT('Analysis Uncertainty Matrix'!AK35=0)),(('Analysis Result Matrix'!AL36-1)/((MAX('Dev Likert Scale Possibilities'!$E$2:$E$8)-1)))*(('Analysis Uncertainty Matrix'!AK35-1)/(MAX('Dev Likert Scale Possibilities'!$B$2:$B$7)-1)),0)</f>
        <v>0</v>
      </c>
      <c r="AM36" s="75">
        <f>IF(AND(NOT('Analysis Result Matrix'!AM36=0),NOT('Analysis Uncertainty Matrix'!AL35=0)),(('Analysis Result Matrix'!AM36-1)/((MAX('Dev Likert Scale Possibilities'!$E$2:$E$8)-1)))*(('Analysis Uncertainty Matrix'!AL35-1)/(MAX('Dev Likert Scale Possibilities'!$B$2:$B$7)-1)),0)</f>
        <v>0</v>
      </c>
      <c r="AN36" s="75">
        <f>IF(AND(NOT('Analysis Result Matrix'!AN36=0),NOT('Analysis Uncertainty Matrix'!AM35=0)),(('Analysis Result Matrix'!AN36-1)/((MAX('Dev Likert Scale Possibilities'!$E$2:$E$8)-1)))*(('Analysis Uncertainty Matrix'!AM35-1)/(MAX('Dev Likert Scale Possibilities'!$B$2:$B$7)-1)),0)</f>
        <v>0</v>
      </c>
      <c r="AO36" s="75">
        <f>IF(AND(NOT('Analysis Result Matrix'!AO36=0),NOT('Analysis Uncertainty Matrix'!AN35=0)),(('Analysis Result Matrix'!AO36-1)/((MAX('Dev Likert Scale Possibilities'!$E$2:$E$8)-1)))*(('Analysis Uncertainty Matrix'!AN35-1)/(MAX('Dev Likert Scale Possibilities'!$B$2:$B$7)-1)),0)</f>
        <v>0</v>
      </c>
      <c r="AP36" s="75">
        <f>IF(AND(NOT('Analysis Result Matrix'!AP36=0),NOT('Analysis Uncertainty Matrix'!AO35=0)),(('Analysis Result Matrix'!AP36-1)/((MAX('Dev Likert Scale Possibilities'!$E$2:$E$8)-1)))*(('Analysis Uncertainty Matrix'!AO35-1)/(MAX('Dev Likert Scale Possibilities'!$B$2:$B$7)-1)),0)</f>
        <v>0</v>
      </c>
      <c r="AQ36" s="75">
        <f>IF(AND(NOT('Analysis Result Matrix'!AQ36=0),NOT('Analysis Uncertainty Matrix'!AP35=0)),(('Analysis Result Matrix'!AQ36-1)/((MAX('Dev Likert Scale Possibilities'!$E$2:$E$8)-1)))*(('Analysis Uncertainty Matrix'!AP35-1)/(MAX('Dev Likert Scale Possibilities'!$B$2:$B$7)-1)),0)</f>
        <v>0</v>
      </c>
    </row>
    <row r="37" spans="1:43" ht="15.6" thickTop="1" thickBot="1" x14ac:dyDescent="0.35">
      <c r="A37" s="23" t="str">
        <f>'User Interface'!A36</f>
        <v>Question_35</v>
      </c>
      <c r="B37" s="23" t="str">
        <f>'User Interface'!B36</f>
        <v>Question 35</v>
      </c>
      <c r="C37" s="23">
        <f>'User Interface'!C36</f>
        <v>0</v>
      </c>
      <c r="D37" s="75">
        <f>IF(AND(NOT('Analysis Result Matrix'!D37=0),NOT('Analysis Uncertainty Matrix'!C36=0)),(('Analysis Result Matrix'!D37-1)/((MAX('Dev Likert Scale Possibilities'!$E$2:$E$8)-1)))*(('Analysis Uncertainty Matrix'!C36-1)/(MAX('Dev Likert Scale Possibilities'!$B$2:$B$7)-1)),0)</f>
        <v>0</v>
      </c>
      <c r="E37" s="75">
        <f>IF(AND(NOT('Analysis Result Matrix'!E37=0),NOT('Analysis Uncertainty Matrix'!D36=0)),(('Analysis Result Matrix'!E37-1)/((MAX('Dev Likert Scale Possibilities'!$E$2:$E$8)-1)))*(('Analysis Uncertainty Matrix'!D36-1)/(MAX('Dev Likert Scale Possibilities'!$B$2:$B$7)-1)),0)</f>
        <v>0</v>
      </c>
      <c r="F37" s="75">
        <f>IF(AND(NOT('Analysis Result Matrix'!F37=0),NOT('Analysis Uncertainty Matrix'!E36=0)),(('Analysis Result Matrix'!F37-1)/((MAX('Dev Likert Scale Possibilities'!$E$2:$E$8)-1)))*(('Analysis Uncertainty Matrix'!E36-1)/(MAX('Dev Likert Scale Possibilities'!$B$2:$B$7)-1)),0)</f>
        <v>0</v>
      </c>
      <c r="G37" s="75">
        <f>IF(AND(NOT('Analysis Result Matrix'!G37=0),NOT('Analysis Uncertainty Matrix'!F36=0)),(('Analysis Result Matrix'!G37-1)/((MAX('Dev Likert Scale Possibilities'!$E$2:$E$8)-1)))*(('Analysis Uncertainty Matrix'!F36-1)/(MAX('Dev Likert Scale Possibilities'!$B$2:$B$7)-1)),0)</f>
        <v>0</v>
      </c>
      <c r="H37" s="75">
        <f>IF(AND(NOT('Analysis Result Matrix'!H37=0),NOT('Analysis Uncertainty Matrix'!G36=0)),(('Analysis Result Matrix'!H37-1)/((MAX('Dev Likert Scale Possibilities'!$E$2:$E$8)-1)))*(('Analysis Uncertainty Matrix'!G36-1)/(MAX('Dev Likert Scale Possibilities'!$B$2:$B$7)-1)),0)</f>
        <v>0</v>
      </c>
      <c r="I37" s="75">
        <f>IF(AND(NOT('Analysis Result Matrix'!I37=0),NOT('Analysis Uncertainty Matrix'!H36=0)),(('Analysis Result Matrix'!I37-1)/((MAX('Dev Likert Scale Possibilities'!$E$2:$E$8)-1)))*(('Analysis Uncertainty Matrix'!H36-1)/(MAX('Dev Likert Scale Possibilities'!$B$2:$B$7)-1)),0)</f>
        <v>0</v>
      </c>
      <c r="J37" s="75">
        <f>IF(AND(NOT('Analysis Result Matrix'!J37=0),NOT('Analysis Uncertainty Matrix'!I36=0)),(('Analysis Result Matrix'!J37-1)/((MAX('Dev Likert Scale Possibilities'!$E$2:$E$8)-1)))*(('Analysis Uncertainty Matrix'!I36-1)/(MAX('Dev Likert Scale Possibilities'!$B$2:$B$7)-1)),0)</f>
        <v>0</v>
      </c>
      <c r="K37" s="75">
        <f>IF(AND(NOT('Analysis Result Matrix'!K37=0),NOT('Analysis Uncertainty Matrix'!J36=0)),(('Analysis Result Matrix'!K37-1)/((MAX('Dev Likert Scale Possibilities'!$E$2:$E$8)-1)))*(('Analysis Uncertainty Matrix'!J36-1)/(MAX('Dev Likert Scale Possibilities'!$B$2:$B$7)-1)),0)</f>
        <v>0</v>
      </c>
      <c r="L37" s="75">
        <f>IF(AND(NOT('Analysis Result Matrix'!L37=0),NOT('Analysis Uncertainty Matrix'!K36=0)),(('Analysis Result Matrix'!L37-1)/((MAX('Dev Likert Scale Possibilities'!$E$2:$E$8)-1)))*(('Analysis Uncertainty Matrix'!K36-1)/(MAX('Dev Likert Scale Possibilities'!$B$2:$B$7)-1)),0)</f>
        <v>0</v>
      </c>
      <c r="M37" s="75">
        <f>IF(AND(NOT('Analysis Result Matrix'!M37=0),NOT('Analysis Uncertainty Matrix'!L36=0)),(('Analysis Result Matrix'!M37-1)/((MAX('Dev Likert Scale Possibilities'!$E$2:$E$8)-1)))*(('Analysis Uncertainty Matrix'!L36-1)/(MAX('Dev Likert Scale Possibilities'!$B$2:$B$7)-1)),0)</f>
        <v>0</v>
      </c>
      <c r="N37" s="75">
        <f>IF(AND(NOT('Analysis Result Matrix'!N37=0),NOT('Analysis Uncertainty Matrix'!M36=0)),(('Analysis Result Matrix'!N37-1)/((MAX('Dev Likert Scale Possibilities'!$E$2:$E$8)-1)))*(('Analysis Uncertainty Matrix'!M36-1)/(MAX('Dev Likert Scale Possibilities'!$B$2:$B$7)-1)),0)</f>
        <v>0</v>
      </c>
      <c r="O37" s="75">
        <f>IF(AND(NOT('Analysis Result Matrix'!O37=0),NOT('Analysis Uncertainty Matrix'!N36=0)),(('Analysis Result Matrix'!O37-1)/((MAX('Dev Likert Scale Possibilities'!$E$2:$E$8)-1)))*(('Analysis Uncertainty Matrix'!N36-1)/(MAX('Dev Likert Scale Possibilities'!$B$2:$B$7)-1)),0)</f>
        <v>0</v>
      </c>
      <c r="P37" s="75">
        <f>IF(AND(NOT('Analysis Result Matrix'!P37=0),NOT('Analysis Uncertainty Matrix'!O36=0)),(('Analysis Result Matrix'!P37-1)/((MAX('Dev Likert Scale Possibilities'!$E$2:$E$8)-1)))*(('Analysis Uncertainty Matrix'!O36-1)/(MAX('Dev Likert Scale Possibilities'!$B$2:$B$7)-1)),0)</f>
        <v>0</v>
      </c>
      <c r="Q37" s="75">
        <f>IF(AND(NOT('Analysis Result Matrix'!Q37=0),NOT('Analysis Uncertainty Matrix'!P36=0)),(('Analysis Result Matrix'!Q37-1)/((MAX('Dev Likert Scale Possibilities'!$E$2:$E$8)-1)))*(('Analysis Uncertainty Matrix'!P36-1)/(MAX('Dev Likert Scale Possibilities'!$B$2:$B$7)-1)),0)</f>
        <v>0</v>
      </c>
      <c r="R37" s="75">
        <f>IF(AND(NOT('Analysis Result Matrix'!R37=0),NOT('Analysis Uncertainty Matrix'!Q36=0)),(('Analysis Result Matrix'!R37-1)/((MAX('Dev Likert Scale Possibilities'!$E$2:$E$8)-1)))*(('Analysis Uncertainty Matrix'!Q36-1)/(MAX('Dev Likert Scale Possibilities'!$B$2:$B$7)-1)),0)</f>
        <v>0</v>
      </c>
      <c r="S37" s="75">
        <f>IF(AND(NOT('Analysis Result Matrix'!S37=0),NOT('Analysis Uncertainty Matrix'!R36=0)),(('Analysis Result Matrix'!S37-1)/((MAX('Dev Likert Scale Possibilities'!$E$2:$E$8)-1)))*(('Analysis Uncertainty Matrix'!R36-1)/(MAX('Dev Likert Scale Possibilities'!$B$2:$B$7)-1)),0)</f>
        <v>0</v>
      </c>
      <c r="T37" s="75">
        <f>IF(AND(NOT('Analysis Result Matrix'!T37=0),NOT('Analysis Uncertainty Matrix'!S36=0)),(('Analysis Result Matrix'!T37-1)/((MAX('Dev Likert Scale Possibilities'!$E$2:$E$8)-1)))*(('Analysis Uncertainty Matrix'!S36-1)/(MAX('Dev Likert Scale Possibilities'!$B$2:$B$7)-1)),0)</f>
        <v>0</v>
      </c>
      <c r="U37" s="75">
        <f>IF(AND(NOT('Analysis Result Matrix'!U37=0),NOT('Analysis Uncertainty Matrix'!T36=0)),(('Analysis Result Matrix'!U37-1)/((MAX('Dev Likert Scale Possibilities'!$E$2:$E$8)-1)))*(('Analysis Uncertainty Matrix'!T36-1)/(MAX('Dev Likert Scale Possibilities'!$B$2:$B$7)-1)),0)</f>
        <v>0</v>
      </c>
      <c r="V37" s="75">
        <f>IF(AND(NOT('Analysis Result Matrix'!V37=0),NOT('Analysis Uncertainty Matrix'!U36=0)),(('Analysis Result Matrix'!V37-1)/((MAX('Dev Likert Scale Possibilities'!$E$2:$E$8)-1)))*(('Analysis Uncertainty Matrix'!U36-1)/(MAX('Dev Likert Scale Possibilities'!$B$2:$B$7)-1)),0)</f>
        <v>0</v>
      </c>
      <c r="W37" s="75">
        <f>IF(AND(NOT('Analysis Result Matrix'!W37=0),NOT('Analysis Uncertainty Matrix'!V36=0)),(('Analysis Result Matrix'!W37-1)/((MAX('Dev Likert Scale Possibilities'!$E$2:$E$8)-1)))*(('Analysis Uncertainty Matrix'!V36-1)/(MAX('Dev Likert Scale Possibilities'!$B$2:$B$7)-1)),0)</f>
        <v>0</v>
      </c>
      <c r="X37" s="75">
        <f>IF(AND(NOT('Analysis Result Matrix'!X37=0),NOT('Analysis Uncertainty Matrix'!W36=0)),(('Analysis Result Matrix'!X37-1)/((MAX('Dev Likert Scale Possibilities'!$E$2:$E$8)-1)))*(('Analysis Uncertainty Matrix'!W36-1)/(MAX('Dev Likert Scale Possibilities'!$B$2:$B$7)-1)),0)</f>
        <v>0</v>
      </c>
      <c r="Y37" s="75">
        <f>IF(AND(NOT('Analysis Result Matrix'!Y37=0),NOT('Analysis Uncertainty Matrix'!X36=0)),(('Analysis Result Matrix'!Y37-1)/((MAX('Dev Likert Scale Possibilities'!$E$2:$E$8)-1)))*(('Analysis Uncertainty Matrix'!X36-1)/(MAX('Dev Likert Scale Possibilities'!$B$2:$B$7)-1)),0)</f>
        <v>0</v>
      </c>
      <c r="Z37" s="75">
        <f>IF(AND(NOT('Analysis Result Matrix'!Z37=0),NOT('Analysis Uncertainty Matrix'!Y36=0)),(('Analysis Result Matrix'!Z37-1)/((MAX('Dev Likert Scale Possibilities'!$E$2:$E$8)-1)))*(('Analysis Uncertainty Matrix'!Y36-1)/(MAX('Dev Likert Scale Possibilities'!$B$2:$B$7)-1)),0)</f>
        <v>0</v>
      </c>
      <c r="AA37" s="75">
        <f>IF(AND(NOT('Analysis Result Matrix'!AA37=0),NOT('Analysis Uncertainty Matrix'!Z36=0)),(('Analysis Result Matrix'!AA37-1)/((MAX('Dev Likert Scale Possibilities'!$E$2:$E$8)-1)))*(('Analysis Uncertainty Matrix'!Z36-1)/(MAX('Dev Likert Scale Possibilities'!$B$2:$B$7)-1)),0)</f>
        <v>0</v>
      </c>
      <c r="AB37" s="75">
        <f>IF(AND(NOT('Analysis Result Matrix'!AB37=0),NOT('Analysis Uncertainty Matrix'!AA36=0)),(('Analysis Result Matrix'!AB37-1)/((MAX('Dev Likert Scale Possibilities'!$E$2:$E$8)-1)))*(('Analysis Uncertainty Matrix'!AA36-1)/(MAX('Dev Likert Scale Possibilities'!$B$2:$B$7)-1)),0)</f>
        <v>0</v>
      </c>
      <c r="AC37" s="75">
        <f>IF(AND(NOT('Analysis Result Matrix'!AC37=0),NOT('Analysis Uncertainty Matrix'!AB36=0)),(('Analysis Result Matrix'!AC37-1)/((MAX('Dev Likert Scale Possibilities'!$E$2:$E$8)-1)))*(('Analysis Uncertainty Matrix'!AB36-1)/(MAX('Dev Likert Scale Possibilities'!$B$2:$B$7)-1)),0)</f>
        <v>0</v>
      </c>
      <c r="AD37" s="75">
        <f>IF(AND(NOT('Analysis Result Matrix'!AD37=0),NOT('Analysis Uncertainty Matrix'!AC36=0)),(('Analysis Result Matrix'!AD37-1)/((MAX('Dev Likert Scale Possibilities'!$E$2:$E$8)-1)))*(('Analysis Uncertainty Matrix'!AC36-1)/(MAX('Dev Likert Scale Possibilities'!$B$2:$B$7)-1)),0)</f>
        <v>0</v>
      </c>
      <c r="AE37" s="75">
        <f>IF(AND(NOT('Analysis Result Matrix'!AE37=0),NOT('Analysis Uncertainty Matrix'!AD36=0)),(('Analysis Result Matrix'!AE37-1)/((MAX('Dev Likert Scale Possibilities'!$E$2:$E$8)-1)))*(('Analysis Uncertainty Matrix'!AD36-1)/(MAX('Dev Likert Scale Possibilities'!$B$2:$B$7)-1)),0)</f>
        <v>0</v>
      </c>
      <c r="AF37" s="75">
        <f>IF(AND(NOT('Analysis Result Matrix'!AF37=0),NOT('Analysis Uncertainty Matrix'!AE36=0)),(('Analysis Result Matrix'!AF37-1)/((MAX('Dev Likert Scale Possibilities'!$E$2:$E$8)-1)))*(('Analysis Uncertainty Matrix'!AE36-1)/(MAX('Dev Likert Scale Possibilities'!$B$2:$B$7)-1)),0)</f>
        <v>0</v>
      </c>
      <c r="AG37" s="75">
        <f>IF(AND(NOT('Analysis Result Matrix'!AG37=0),NOT('Analysis Uncertainty Matrix'!AF36=0)),(('Analysis Result Matrix'!AG37-1)/((MAX('Dev Likert Scale Possibilities'!$E$2:$E$8)-1)))*(('Analysis Uncertainty Matrix'!AF36-1)/(MAX('Dev Likert Scale Possibilities'!$B$2:$B$7)-1)),0)</f>
        <v>0</v>
      </c>
      <c r="AH37" s="75">
        <f>IF(AND(NOT('Analysis Result Matrix'!AH37=0),NOT('Analysis Uncertainty Matrix'!AG36=0)),(('Analysis Result Matrix'!AH37-1)/((MAX('Dev Likert Scale Possibilities'!$E$2:$E$8)-1)))*(('Analysis Uncertainty Matrix'!AG36-1)/(MAX('Dev Likert Scale Possibilities'!$B$2:$B$7)-1)),0)</f>
        <v>0</v>
      </c>
      <c r="AI37" s="75">
        <f>IF(AND(NOT('Analysis Result Matrix'!AI37=0),NOT('Analysis Uncertainty Matrix'!AH36=0)),(('Analysis Result Matrix'!AI37-1)/((MAX('Dev Likert Scale Possibilities'!$E$2:$E$8)-1)))*(('Analysis Uncertainty Matrix'!AH36-1)/(MAX('Dev Likert Scale Possibilities'!$B$2:$B$7)-1)),0)</f>
        <v>0</v>
      </c>
      <c r="AJ37" s="75">
        <f>IF(AND(NOT('Analysis Result Matrix'!AJ37=0),NOT('Analysis Uncertainty Matrix'!AI36=0)),(('Analysis Result Matrix'!AJ37-1)/((MAX('Dev Likert Scale Possibilities'!$E$2:$E$8)-1)))*(('Analysis Uncertainty Matrix'!AI36-1)/(MAX('Dev Likert Scale Possibilities'!$B$2:$B$7)-1)),0)</f>
        <v>0</v>
      </c>
      <c r="AK37" s="75">
        <f>IF(AND(NOT('Analysis Result Matrix'!AK37=0),NOT('Analysis Uncertainty Matrix'!AJ36=0)),(('Analysis Result Matrix'!AK37-1)/((MAX('Dev Likert Scale Possibilities'!$E$2:$E$8)-1)))*(('Analysis Uncertainty Matrix'!AJ36-1)/(MAX('Dev Likert Scale Possibilities'!$B$2:$B$7)-1)),0)</f>
        <v>0</v>
      </c>
      <c r="AL37" s="75">
        <f>IF(AND(NOT('Analysis Result Matrix'!AL37=0),NOT('Analysis Uncertainty Matrix'!AK36=0)),(('Analysis Result Matrix'!AL37-1)/((MAX('Dev Likert Scale Possibilities'!$E$2:$E$8)-1)))*(('Analysis Uncertainty Matrix'!AK36-1)/(MAX('Dev Likert Scale Possibilities'!$B$2:$B$7)-1)),0)</f>
        <v>0</v>
      </c>
      <c r="AM37" s="75">
        <f>IF(AND(NOT('Analysis Result Matrix'!AM37=0),NOT('Analysis Uncertainty Matrix'!AL36=0)),(('Analysis Result Matrix'!AM37-1)/((MAX('Dev Likert Scale Possibilities'!$E$2:$E$8)-1)))*(('Analysis Uncertainty Matrix'!AL36-1)/(MAX('Dev Likert Scale Possibilities'!$B$2:$B$7)-1)),0)</f>
        <v>0</v>
      </c>
      <c r="AN37" s="75">
        <f>IF(AND(NOT('Analysis Result Matrix'!AN37=0),NOT('Analysis Uncertainty Matrix'!AM36=0)),(('Analysis Result Matrix'!AN37-1)/((MAX('Dev Likert Scale Possibilities'!$E$2:$E$8)-1)))*(('Analysis Uncertainty Matrix'!AM36-1)/(MAX('Dev Likert Scale Possibilities'!$B$2:$B$7)-1)),0)</f>
        <v>0</v>
      </c>
      <c r="AO37" s="75">
        <f>IF(AND(NOT('Analysis Result Matrix'!AO37=0),NOT('Analysis Uncertainty Matrix'!AN36=0)),(('Analysis Result Matrix'!AO37-1)/((MAX('Dev Likert Scale Possibilities'!$E$2:$E$8)-1)))*(('Analysis Uncertainty Matrix'!AN36-1)/(MAX('Dev Likert Scale Possibilities'!$B$2:$B$7)-1)),0)</f>
        <v>0</v>
      </c>
      <c r="AP37" s="75">
        <f>IF(AND(NOT('Analysis Result Matrix'!AP37=0),NOT('Analysis Uncertainty Matrix'!AO36=0)),(('Analysis Result Matrix'!AP37-1)/((MAX('Dev Likert Scale Possibilities'!$E$2:$E$8)-1)))*(('Analysis Uncertainty Matrix'!AO36-1)/(MAX('Dev Likert Scale Possibilities'!$B$2:$B$7)-1)),0)</f>
        <v>0</v>
      </c>
      <c r="AQ37" s="75">
        <f>IF(AND(NOT('Analysis Result Matrix'!AQ37=0),NOT('Analysis Uncertainty Matrix'!AP36=0)),(('Analysis Result Matrix'!AQ37-1)/((MAX('Dev Likert Scale Possibilities'!$E$2:$E$8)-1)))*(('Analysis Uncertainty Matrix'!AP36-1)/(MAX('Dev Likert Scale Possibilities'!$B$2:$B$7)-1)),0)</f>
        <v>0</v>
      </c>
    </row>
    <row r="38" spans="1:43" ht="15.6" thickTop="1" thickBot="1" x14ac:dyDescent="0.35">
      <c r="A38" s="23" t="str">
        <f>'User Interface'!A37</f>
        <v>Question_36</v>
      </c>
      <c r="B38" s="23" t="str">
        <f>'User Interface'!B37</f>
        <v>Question 36</v>
      </c>
      <c r="C38" s="23">
        <f>'User Interface'!C37</f>
        <v>0</v>
      </c>
      <c r="D38" s="75">
        <f>IF(AND(NOT('Analysis Result Matrix'!D38=0),NOT('Analysis Uncertainty Matrix'!C37=0)),(('Analysis Result Matrix'!D38-1)/((MAX('Dev Likert Scale Possibilities'!$E$2:$E$8)-1)))*(('Analysis Uncertainty Matrix'!C37-1)/(MAX('Dev Likert Scale Possibilities'!$B$2:$B$7)-1)),0)</f>
        <v>0</v>
      </c>
      <c r="E38" s="75">
        <f>IF(AND(NOT('Analysis Result Matrix'!E38=0),NOT('Analysis Uncertainty Matrix'!D37=0)),(('Analysis Result Matrix'!E38-1)/((MAX('Dev Likert Scale Possibilities'!$E$2:$E$8)-1)))*(('Analysis Uncertainty Matrix'!D37-1)/(MAX('Dev Likert Scale Possibilities'!$B$2:$B$7)-1)),0)</f>
        <v>0</v>
      </c>
      <c r="F38" s="75">
        <f>IF(AND(NOT('Analysis Result Matrix'!F38=0),NOT('Analysis Uncertainty Matrix'!E37=0)),(('Analysis Result Matrix'!F38-1)/((MAX('Dev Likert Scale Possibilities'!$E$2:$E$8)-1)))*(('Analysis Uncertainty Matrix'!E37-1)/(MAX('Dev Likert Scale Possibilities'!$B$2:$B$7)-1)),0)</f>
        <v>0</v>
      </c>
      <c r="G38" s="75">
        <f>IF(AND(NOT('Analysis Result Matrix'!G38=0),NOT('Analysis Uncertainty Matrix'!F37=0)),(('Analysis Result Matrix'!G38-1)/((MAX('Dev Likert Scale Possibilities'!$E$2:$E$8)-1)))*(('Analysis Uncertainty Matrix'!F37-1)/(MAX('Dev Likert Scale Possibilities'!$B$2:$B$7)-1)),0)</f>
        <v>0</v>
      </c>
      <c r="H38" s="75">
        <f>IF(AND(NOT('Analysis Result Matrix'!H38=0),NOT('Analysis Uncertainty Matrix'!G37=0)),(('Analysis Result Matrix'!H38-1)/((MAX('Dev Likert Scale Possibilities'!$E$2:$E$8)-1)))*(('Analysis Uncertainty Matrix'!G37-1)/(MAX('Dev Likert Scale Possibilities'!$B$2:$B$7)-1)),0)</f>
        <v>0</v>
      </c>
      <c r="I38" s="75">
        <f>IF(AND(NOT('Analysis Result Matrix'!I38=0),NOT('Analysis Uncertainty Matrix'!H37=0)),(('Analysis Result Matrix'!I38-1)/((MAX('Dev Likert Scale Possibilities'!$E$2:$E$8)-1)))*(('Analysis Uncertainty Matrix'!H37-1)/(MAX('Dev Likert Scale Possibilities'!$B$2:$B$7)-1)),0)</f>
        <v>0</v>
      </c>
      <c r="J38" s="75">
        <f>IF(AND(NOT('Analysis Result Matrix'!J38=0),NOT('Analysis Uncertainty Matrix'!I37=0)),(('Analysis Result Matrix'!J38-1)/((MAX('Dev Likert Scale Possibilities'!$E$2:$E$8)-1)))*(('Analysis Uncertainty Matrix'!I37-1)/(MAX('Dev Likert Scale Possibilities'!$B$2:$B$7)-1)),0)</f>
        <v>0</v>
      </c>
      <c r="K38" s="75">
        <f>IF(AND(NOT('Analysis Result Matrix'!K38=0),NOT('Analysis Uncertainty Matrix'!J37=0)),(('Analysis Result Matrix'!K38-1)/((MAX('Dev Likert Scale Possibilities'!$E$2:$E$8)-1)))*(('Analysis Uncertainty Matrix'!J37-1)/(MAX('Dev Likert Scale Possibilities'!$B$2:$B$7)-1)),0)</f>
        <v>0</v>
      </c>
      <c r="L38" s="75">
        <f>IF(AND(NOT('Analysis Result Matrix'!L38=0),NOT('Analysis Uncertainty Matrix'!K37=0)),(('Analysis Result Matrix'!L38-1)/((MAX('Dev Likert Scale Possibilities'!$E$2:$E$8)-1)))*(('Analysis Uncertainty Matrix'!K37-1)/(MAX('Dev Likert Scale Possibilities'!$B$2:$B$7)-1)),0)</f>
        <v>0</v>
      </c>
      <c r="M38" s="75">
        <f>IF(AND(NOT('Analysis Result Matrix'!M38=0),NOT('Analysis Uncertainty Matrix'!L37=0)),(('Analysis Result Matrix'!M38-1)/((MAX('Dev Likert Scale Possibilities'!$E$2:$E$8)-1)))*(('Analysis Uncertainty Matrix'!L37-1)/(MAX('Dev Likert Scale Possibilities'!$B$2:$B$7)-1)),0)</f>
        <v>0</v>
      </c>
      <c r="N38" s="75">
        <f>IF(AND(NOT('Analysis Result Matrix'!N38=0),NOT('Analysis Uncertainty Matrix'!M37=0)),(('Analysis Result Matrix'!N38-1)/((MAX('Dev Likert Scale Possibilities'!$E$2:$E$8)-1)))*(('Analysis Uncertainty Matrix'!M37-1)/(MAX('Dev Likert Scale Possibilities'!$B$2:$B$7)-1)),0)</f>
        <v>0</v>
      </c>
      <c r="O38" s="75">
        <f>IF(AND(NOT('Analysis Result Matrix'!O38=0),NOT('Analysis Uncertainty Matrix'!N37=0)),(('Analysis Result Matrix'!O38-1)/((MAX('Dev Likert Scale Possibilities'!$E$2:$E$8)-1)))*(('Analysis Uncertainty Matrix'!N37-1)/(MAX('Dev Likert Scale Possibilities'!$B$2:$B$7)-1)),0)</f>
        <v>0</v>
      </c>
      <c r="P38" s="75">
        <f>IF(AND(NOT('Analysis Result Matrix'!P38=0),NOT('Analysis Uncertainty Matrix'!O37=0)),(('Analysis Result Matrix'!P38-1)/((MAX('Dev Likert Scale Possibilities'!$E$2:$E$8)-1)))*(('Analysis Uncertainty Matrix'!O37-1)/(MAX('Dev Likert Scale Possibilities'!$B$2:$B$7)-1)),0)</f>
        <v>0</v>
      </c>
      <c r="Q38" s="75">
        <f>IF(AND(NOT('Analysis Result Matrix'!Q38=0),NOT('Analysis Uncertainty Matrix'!P37=0)),(('Analysis Result Matrix'!Q38-1)/((MAX('Dev Likert Scale Possibilities'!$E$2:$E$8)-1)))*(('Analysis Uncertainty Matrix'!P37-1)/(MAX('Dev Likert Scale Possibilities'!$B$2:$B$7)-1)),0)</f>
        <v>0</v>
      </c>
      <c r="R38" s="75">
        <f>IF(AND(NOT('Analysis Result Matrix'!R38=0),NOT('Analysis Uncertainty Matrix'!Q37=0)),(('Analysis Result Matrix'!R38-1)/((MAX('Dev Likert Scale Possibilities'!$E$2:$E$8)-1)))*(('Analysis Uncertainty Matrix'!Q37-1)/(MAX('Dev Likert Scale Possibilities'!$B$2:$B$7)-1)),0)</f>
        <v>0</v>
      </c>
      <c r="S38" s="75">
        <f>IF(AND(NOT('Analysis Result Matrix'!S38=0),NOT('Analysis Uncertainty Matrix'!R37=0)),(('Analysis Result Matrix'!S38-1)/((MAX('Dev Likert Scale Possibilities'!$E$2:$E$8)-1)))*(('Analysis Uncertainty Matrix'!R37-1)/(MAX('Dev Likert Scale Possibilities'!$B$2:$B$7)-1)),0)</f>
        <v>0</v>
      </c>
      <c r="T38" s="75">
        <f>IF(AND(NOT('Analysis Result Matrix'!T38=0),NOT('Analysis Uncertainty Matrix'!S37=0)),(('Analysis Result Matrix'!T38-1)/((MAX('Dev Likert Scale Possibilities'!$E$2:$E$8)-1)))*(('Analysis Uncertainty Matrix'!S37-1)/(MAX('Dev Likert Scale Possibilities'!$B$2:$B$7)-1)),0)</f>
        <v>0</v>
      </c>
      <c r="U38" s="75">
        <f>IF(AND(NOT('Analysis Result Matrix'!U38=0),NOT('Analysis Uncertainty Matrix'!T37=0)),(('Analysis Result Matrix'!U38-1)/((MAX('Dev Likert Scale Possibilities'!$E$2:$E$8)-1)))*(('Analysis Uncertainty Matrix'!T37-1)/(MAX('Dev Likert Scale Possibilities'!$B$2:$B$7)-1)),0)</f>
        <v>0</v>
      </c>
      <c r="V38" s="75">
        <f>IF(AND(NOT('Analysis Result Matrix'!V38=0),NOT('Analysis Uncertainty Matrix'!U37=0)),(('Analysis Result Matrix'!V38-1)/((MAX('Dev Likert Scale Possibilities'!$E$2:$E$8)-1)))*(('Analysis Uncertainty Matrix'!U37-1)/(MAX('Dev Likert Scale Possibilities'!$B$2:$B$7)-1)),0)</f>
        <v>0</v>
      </c>
      <c r="W38" s="75">
        <f>IF(AND(NOT('Analysis Result Matrix'!W38=0),NOT('Analysis Uncertainty Matrix'!V37=0)),(('Analysis Result Matrix'!W38-1)/((MAX('Dev Likert Scale Possibilities'!$E$2:$E$8)-1)))*(('Analysis Uncertainty Matrix'!V37-1)/(MAX('Dev Likert Scale Possibilities'!$B$2:$B$7)-1)),0)</f>
        <v>0</v>
      </c>
      <c r="X38" s="75">
        <f>IF(AND(NOT('Analysis Result Matrix'!X38=0),NOT('Analysis Uncertainty Matrix'!W37=0)),(('Analysis Result Matrix'!X38-1)/((MAX('Dev Likert Scale Possibilities'!$E$2:$E$8)-1)))*(('Analysis Uncertainty Matrix'!W37-1)/(MAX('Dev Likert Scale Possibilities'!$B$2:$B$7)-1)),0)</f>
        <v>0</v>
      </c>
      <c r="Y38" s="75">
        <f>IF(AND(NOT('Analysis Result Matrix'!Y38=0),NOT('Analysis Uncertainty Matrix'!X37=0)),(('Analysis Result Matrix'!Y38-1)/((MAX('Dev Likert Scale Possibilities'!$E$2:$E$8)-1)))*(('Analysis Uncertainty Matrix'!X37-1)/(MAX('Dev Likert Scale Possibilities'!$B$2:$B$7)-1)),0)</f>
        <v>0</v>
      </c>
      <c r="Z38" s="75">
        <f>IF(AND(NOT('Analysis Result Matrix'!Z38=0),NOT('Analysis Uncertainty Matrix'!Y37=0)),(('Analysis Result Matrix'!Z38-1)/((MAX('Dev Likert Scale Possibilities'!$E$2:$E$8)-1)))*(('Analysis Uncertainty Matrix'!Y37-1)/(MAX('Dev Likert Scale Possibilities'!$B$2:$B$7)-1)),0)</f>
        <v>0</v>
      </c>
      <c r="AA38" s="75">
        <f>IF(AND(NOT('Analysis Result Matrix'!AA38=0),NOT('Analysis Uncertainty Matrix'!Z37=0)),(('Analysis Result Matrix'!AA38-1)/((MAX('Dev Likert Scale Possibilities'!$E$2:$E$8)-1)))*(('Analysis Uncertainty Matrix'!Z37-1)/(MAX('Dev Likert Scale Possibilities'!$B$2:$B$7)-1)),0)</f>
        <v>0</v>
      </c>
      <c r="AB38" s="75">
        <f>IF(AND(NOT('Analysis Result Matrix'!AB38=0),NOT('Analysis Uncertainty Matrix'!AA37=0)),(('Analysis Result Matrix'!AB38-1)/((MAX('Dev Likert Scale Possibilities'!$E$2:$E$8)-1)))*(('Analysis Uncertainty Matrix'!AA37-1)/(MAX('Dev Likert Scale Possibilities'!$B$2:$B$7)-1)),0)</f>
        <v>0</v>
      </c>
      <c r="AC38" s="75">
        <f>IF(AND(NOT('Analysis Result Matrix'!AC38=0),NOT('Analysis Uncertainty Matrix'!AB37=0)),(('Analysis Result Matrix'!AC38-1)/((MAX('Dev Likert Scale Possibilities'!$E$2:$E$8)-1)))*(('Analysis Uncertainty Matrix'!AB37-1)/(MAX('Dev Likert Scale Possibilities'!$B$2:$B$7)-1)),0)</f>
        <v>0</v>
      </c>
      <c r="AD38" s="75">
        <f>IF(AND(NOT('Analysis Result Matrix'!AD38=0),NOT('Analysis Uncertainty Matrix'!AC37=0)),(('Analysis Result Matrix'!AD38-1)/((MAX('Dev Likert Scale Possibilities'!$E$2:$E$8)-1)))*(('Analysis Uncertainty Matrix'!AC37-1)/(MAX('Dev Likert Scale Possibilities'!$B$2:$B$7)-1)),0)</f>
        <v>0</v>
      </c>
      <c r="AE38" s="75">
        <f>IF(AND(NOT('Analysis Result Matrix'!AE38=0),NOT('Analysis Uncertainty Matrix'!AD37=0)),(('Analysis Result Matrix'!AE38-1)/((MAX('Dev Likert Scale Possibilities'!$E$2:$E$8)-1)))*(('Analysis Uncertainty Matrix'!AD37-1)/(MAX('Dev Likert Scale Possibilities'!$B$2:$B$7)-1)),0)</f>
        <v>0</v>
      </c>
      <c r="AF38" s="75">
        <f>IF(AND(NOT('Analysis Result Matrix'!AF38=0),NOT('Analysis Uncertainty Matrix'!AE37=0)),(('Analysis Result Matrix'!AF38-1)/((MAX('Dev Likert Scale Possibilities'!$E$2:$E$8)-1)))*(('Analysis Uncertainty Matrix'!AE37-1)/(MAX('Dev Likert Scale Possibilities'!$B$2:$B$7)-1)),0)</f>
        <v>0</v>
      </c>
      <c r="AG38" s="75">
        <f>IF(AND(NOT('Analysis Result Matrix'!AG38=0),NOT('Analysis Uncertainty Matrix'!AF37=0)),(('Analysis Result Matrix'!AG38-1)/((MAX('Dev Likert Scale Possibilities'!$E$2:$E$8)-1)))*(('Analysis Uncertainty Matrix'!AF37-1)/(MAX('Dev Likert Scale Possibilities'!$B$2:$B$7)-1)),0)</f>
        <v>0</v>
      </c>
      <c r="AH38" s="75">
        <f>IF(AND(NOT('Analysis Result Matrix'!AH38=0),NOT('Analysis Uncertainty Matrix'!AG37=0)),(('Analysis Result Matrix'!AH38-1)/((MAX('Dev Likert Scale Possibilities'!$E$2:$E$8)-1)))*(('Analysis Uncertainty Matrix'!AG37-1)/(MAX('Dev Likert Scale Possibilities'!$B$2:$B$7)-1)),0)</f>
        <v>0</v>
      </c>
      <c r="AI38" s="75">
        <f>IF(AND(NOT('Analysis Result Matrix'!AI38=0),NOT('Analysis Uncertainty Matrix'!AH37=0)),(('Analysis Result Matrix'!AI38-1)/((MAX('Dev Likert Scale Possibilities'!$E$2:$E$8)-1)))*(('Analysis Uncertainty Matrix'!AH37-1)/(MAX('Dev Likert Scale Possibilities'!$B$2:$B$7)-1)),0)</f>
        <v>0</v>
      </c>
      <c r="AJ38" s="75">
        <f>IF(AND(NOT('Analysis Result Matrix'!AJ38=0),NOT('Analysis Uncertainty Matrix'!AI37=0)),(('Analysis Result Matrix'!AJ38-1)/((MAX('Dev Likert Scale Possibilities'!$E$2:$E$8)-1)))*(('Analysis Uncertainty Matrix'!AI37-1)/(MAX('Dev Likert Scale Possibilities'!$B$2:$B$7)-1)),0)</f>
        <v>0</v>
      </c>
      <c r="AK38" s="75">
        <f>IF(AND(NOT('Analysis Result Matrix'!AK38=0),NOT('Analysis Uncertainty Matrix'!AJ37=0)),(('Analysis Result Matrix'!AK38-1)/((MAX('Dev Likert Scale Possibilities'!$E$2:$E$8)-1)))*(('Analysis Uncertainty Matrix'!AJ37-1)/(MAX('Dev Likert Scale Possibilities'!$B$2:$B$7)-1)),0)</f>
        <v>0</v>
      </c>
      <c r="AL38" s="75">
        <f>IF(AND(NOT('Analysis Result Matrix'!AL38=0),NOT('Analysis Uncertainty Matrix'!AK37=0)),(('Analysis Result Matrix'!AL38-1)/((MAX('Dev Likert Scale Possibilities'!$E$2:$E$8)-1)))*(('Analysis Uncertainty Matrix'!AK37-1)/(MAX('Dev Likert Scale Possibilities'!$B$2:$B$7)-1)),0)</f>
        <v>0</v>
      </c>
      <c r="AM38" s="75">
        <f>IF(AND(NOT('Analysis Result Matrix'!AM38=0),NOT('Analysis Uncertainty Matrix'!AL37=0)),(('Analysis Result Matrix'!AM38-1)/((MAX('Dev Likert Scale Possibilities'!$E$2:$E$8)-1)))*(('Analysis Uncertainty Matrix'!AL37-1)/(MAX('Dev Likert Scale Possibilities'!$B$2:$B$7)-1)),0)</f>
        <v>0</v>
      </c>
      <c r="AN38" s="75">
        <f>IF(AND(NOT('Analysis Result Matrix'!AN38=0),NOT('Analysis Uncertainty Matrix'!AM37=0)),(('Analysis Result Matrix'!AN38-1)/((MAX('Dev Likert Scale Possibilities'!$E$2:$E$8)-1)))*(('Analysis Uncertainty Matrix'!AM37-1)/(MAX('Dev Likert Scale Possibilities'!$B$2:$B$7)-1)),0)</f>
        <v>0</v>
      </c>
      <c r="AO38" s="75">
        <f>IF(AND(NOT('Analysis Result Matrix'!AO38=0),NOT('Analysis Uncertainty Matrix'!AN37=0)),(('Analysis Result Matrix'!AO38-1)/((MAX('Dev Likert Scale Possibilities'!$E$2:$E$8)-1)))*(('Analysis Uncertainty Matrix'!AN37-1)/(MAX('Dev Likert Scale Possibilities'!$B$2:$B$7)-1)),0)</f>
        <v>0</v>
      </c>
      <c r="AP38" s="75">
        <f>IF(AND(NOT('Analysis Result Matrix'!AP38=0),NOT('Analysis Uncertainty Matrix'!AO37=0)),(('Analysis Result Matrix'!AP38-1)/((MAX('Dev Likert Scale Possibilities'!$E$2:$E$8)-1)))*(('Analysis Uncertainty Matrix'!AO37-1)/(MAX('Dev Likert Scale Possibilities'!$B$2:$B$7)-1)),0)</f>
        <v>0</v>
      </c>
      <c r="AQ38" s="75">
        <f>IF(AND(NOT('Analysis Result Matrix'!AQ38=0),NOT('Analysis Uncertainty Matrix'!AP37=0)),(('Analysis Result Matrix'!AQ38-1)/((MAX('Dev Likert Scale Possibilities'!$E$2:$E$8)-1)))*(('Analysis Uncertainty Matrix'!AP37-1)/(MAX('Dev Likert Scale Possibilities'!$B$2:$B$7)-1)),0)</f>
        <v>0</v>
      </c>
    </row>
    <row r="39" spans="1:43" ht="15.6" thickTop="1" thickBot="1" x14ac:dyDescent="0.35">
      <c r="A39" s="23" t="str">
        <f>'User Interface'!A38</f>
        <v>Question_37</v>
      </c>
      <c r="B39" s="23" t="str">
        <f>'User Interface'!B38</f>
        <v>Question 37</v>
      </c>
      <c r="C39" s="23">
        <f>'User Interface'!C38</f>
        <v>0</v>
      </c>
      <c r="D39" s="75">
        <f>IF(AND(NOT('Analysis Result Matrix'!D39=0),NOT('Analysis Uncertainty Matrix'!C38=0)),(('Analysis Result Matrix'!D39-1)/((MAX('Dev Likert Scale Possibilities'!$E$2:$E$8)-1)))*(('Analysis Uncertainty Matrix'!C38-1)/(MAX('Dev Likert Scale Possibilities'!$B$2:$B$7)-1)),0)</f>
        <v>0</v>
      </c>
      <c r="E39" s="75">
        <f>IF(AND(NOT('Analysis Result Matrix'!E39=0),NOT('Analysis Uncertainty Matrix'!D38=0)),(('Analysis Result Matrix'!E39-1)/((MAX('Dev Likert Scale Possibilities'!$E$2:$E$8)-1)))*(('Analysis Uncertainty Matrix'!D38-1)/(MAX('Dev Likert Scale Possibilities'!$B$2:$B$7)-1)),0)</f>
        <v>0</v>
      </c>
      <c r="F39" s="75">
        <f>IF(AND(NOT('Analysis Result Matrix'!F39=0),NOT('Analysis Uncertainty Matrix'!E38=0)),(('Analysis Result Matrix'!F39-1)/((MAX('Dev Likert Scale Possibilities'!$E$2:$E$8)-1)))*(('Analysis Uncertainty Matrix'!E38-1)/(MAX('Dev Likert Scale Possibilities'!$B$2:$B$7)-1)),0)</f>
        <v>0</v>
      </c>
      <c r="G39" s="75">
        <f>IF(AND(NOT('Analysis Result Matrix'!G39=0),NOT('Analysis Uncertainty Matrix'!F38=0)),(('Analysis Result Matrix'!G39-1)/((MAX('Dev Likert Scale Possibilities'!$E$2:$E$8)-1)))*(('Analysis Uncertainty Matrix'!F38-1)/(MAX('Dev Likert Scale Possibilities'!$B$2:$B$7)-1)),0)</f>
        <v>0</v>
      </c>
      <c r="H39" s="75">
        <f>IF(AND(NOT('Analysis Result Matrix'!H39=0),NOT('Analysis Uncertainty Matrix'!G38=0)),(('Analysis Result Matrix'!H39-1)/((MAX('Dev Likert Scale Possibilities'!$E$2:$E$8)-1)))*(('Analysis Uncertainty Matrix'!G38-1)/(MAX('Dev Likert Scale Possibilities'!$B$2:$B$7)-1)),0)</f>
        <v>0</v>
      </c>
      <c r="I39" s="75">
        <f>IF(AND(NOT('Analysis Result Matrix'!I39=0),NOT('Analysis Uncertainty Matrix'!H38=0)),(('Analysis Result Matrix'!I39-1)/((MAX('Dev Likert Scale Possibilities'!$E$2:$E$8)-1)))*(('Analysis Uncertainty Matrix'!H38-1)/(MAX('Dev Likert Scale Possibilities'!$B$2:$B$7)-1)),0)</f>
        <v>0</v>
      </c>
      <c r="J39" s="75">
        <f>IF(AND(NOT('Analysis Result Matrix'!J39=0),NOT('Analysis Uncertainty Matrix'!I38=0)),(('Analysis Result Matrix'!J39-1)/((MAX('Dev Likert Scale Possibilities'!$E$2:$E$8)-1)))*(('Analysis Uncertainty Matrix'!I38-1)/(MAX('Dev Likert Scale Possibilities'!$B$2:$B$7)-1)),0)</f>
        <v>0</v>
      </c>
      <c r="K39" s="75">
        <f>IF(AND(NOT('Analysis Result Matrix'!K39=0),NOT('Analysis Uncertainty Matrix'!J38=0)),(('Analysis Result Matrix'!K39-1)/((MAX('Dev Likert Scale Possibilities'!$E$2:$E$8)-1)))*(('Analysis Uncertainty Matrix'!J38-1)/(MAX('Dev Likert Scale Possibilities'!$B$2:$B$7)-1)),0)</f>
        <v>0</v>
      </c>
      <c r="L39" s="75">
        <f>IF(AND(NOT('Analysis Result Matrix'!L39=0),NOT('Analysis Uncertainty Matrix'!K38=0)),(('Analysis Result Matrix'!L39-1)/((MAX('Dev Likert Scale Possibilities'!$E$2:$E$8)-1)))*(('Analysis Uncertainty Matrix'!K38-1)/(MAX('Dev Likert Scale Possibilities'!$B$2:$B$7)-1)),0)</f>
        <v>0</v>
      </c>
      <c r="M39" s="75">
        <f>IF(AND(NOT('Analysis Result Matrix'!M39=0),NOT('Analysis Uncertainty Matrix'!L38=0)),(('Analysis Result Matrix'!M39-1)/((MAX('Dev Likert Scale Possibilities'!$E$2:$E$8)-1)))*(('Analysis Uncertainty Matrix'!L38-1)/(MAX('Dev Likert Scale Possibilities'!$B$2:$B$7)-1)),0)</f>
        <v>0</v>
      </c>
      <c r="N39" s="75">
        <f>IF(AND(NOT('Analysis Result Matrix'!N39=0),NOT('Analysis Uncertainty Matrix'!M38=0)),(('Analysis Result Matrix'!N39-1)/((MAX('Dev Likert Scale Possibilities'!$E$2:$E$8)-1)))*(('Analysis Uncertainty Matrix'!M38-1)/(MAX('Dev Likert Scale Possibilities'!$B$2:$B$7)-1)),0)</f>
        <v>0</v>
      </c>
      <c r="O39" s="75">
        <f>IF(AND(NOT('Analysis Result Matrix'!O39=0),NOT('Analysis Uncertainty Matrix'!N38=0)),(('Analysis Result Matrix'!O39-1)/((MAX('Dev Likert Scale Possibilities'!$E$2:$E$8)-1)))*(('Analysis Uncertainty Matrix'!N38-1)/(MAX('Dev Likert Scale Possibilities'!$B$2:$B$7)-1)),0)</f>
        <v>0</v>
      </c>
      <c r="P39" s="75">
        <f>IF(AND(NOT('Analysis Result Matrix'!P39=0),NOT('Analysis Uncertainty Matrix'!O38=0)),(('Analysis Result Matrix'!P39-1)/((MAX('Dev Likert Scale Possibilities'!$E$2:$E$8)-1)))*(('Analysis Uncertainty Matrix'!O38-1)/(MAX('Dev Likert Scale Possibilities'!$B$2:$B$7)-1)),0)</f>
        <v>0</v>
      </c>
      <c r="Q39" s="75">
        <f>IF(AND(NOT('Analysis Result Matrix'!Q39=0),NOT('Analysis Uncertainty Matrix'!P38=0)),(('Analysis Result Matrix'!Q39-1)/((MAX('Dev Likert Scale Possibilities'!$E$2:$E$8)-1)))*(('Analysis Uncertainty Matrix'!P38-1)/(MAX('Dev Likert Scale Possibilities'!$B$2:$B$7)-1)),0)</f>
        <v>0</v>
      </c>
      <c r="R39" s="75">
        <f>IF(AND(NOT('Analysis Result Matrix'!R39=0),NOT('Analysis Uncertainty Matrix'!Q38=0)),(('Analysis Result Matrix'!R39-1)/((MAX('Dev Likert Scale Possibilities'!$E$2:$E$8)-1)))*(('Analysis Uncertainty Matrix'!Q38-1)/(MAX('Dev Likert Scale Possibilities'!$B$2:$B$7)-1)),0)</f>
        <v>0</v>
      </c>
      <c r="S39" s="75">
        <f>IF(AND(NOT('Analysis Result Matrix'!S39=0),NOT('Analysis Uncertainty Matrix'!R38=0)),(('Analysis Result Matrix'!S39-1)/((MAX('Dev Likert Scale Possibilities'!$E$2:$E$8)-1)))*(('Analysis Uncertainty Matrix'!R38-1)/(MAX('Dev Likert Scale Possibilities'!$B$2:$B$7)-1)),0)</f>
        <v>0</v>
      </c>
      <c r="T39" s="75">
        <f>IF(AND(NOT('Analysis Result Matrix'!T39=0),NOT('Analysis Uncertainty Matrix'!S38=0)),(('Analysis Result Matrix'!T39-1)/((MAX('Dev Likert Scale Possibilities'!$E$2:$E$8)-1)))*(('Analysis Uncertainty Matrix'!S38-1)/(MAX('Dev Likert Scale Possibilities'!$B$2:$B$7)-1)),0)</f>
        <v>0</v>
      </c>
      <c r="U39" s="75">
        <f>IF(AND(NOT('Analysis Result Matrix'!U39=0),NOT('Analysis Uncertainty Matrix'!T38=0)),(('Analysis Result Matrix'!U39-1)/((MAX('Dev Likert Scale Possibilities'!$E$2:$E$8)-1)))*(('Analysis Uncertainty Matrix'!T38-1)/(MAX('Dev Likert Scale Possibilities'!$B$2:$B$7)-1)),0)</f>
        <v>0</v>
      </c>
      <c r="V39" s="75">
        <f>IF(AND(NOT('Analysis Result Matrix'!V39=0),NOT('Analysis Uncertainty Matrix'!U38=0)),(('Analysis Result Matrix'!V39-1)/((MAX('Dev Likert Scale Possibilities'!$E$2:$E$8)-1)))*(('Analysis Uncertainty Matrix'!U38-1)/(MAX('Dev Likert Scale Possibilities'!$B$2:$B$7)-1)),0)</f>
        <v>0</v>
      </c>
      <c r="W39" s="75">
        <f>IF(AND(NOT('Analysis Result Matrix'!W39=0),NOT('Analysis Uncertainty Matrix'!V38=0)),(('Analysis Result Matrix'!W39-1)/((MAX('Dev Likert Scale Possibilities'!$E$2:$E$8)-1)))*(('Analysis Uncertainty Matrix'!V38-1)/(MAX('Dev Likert Scale Possibilities'!$B$2:$B$7)-1)),0)</f>
        <v>0</v>
      </c>
      <c r="X39" s="75">
        <f>IF(AND(NOT('Analysis Result Matrix'!X39=0),NOT('Analysis Uncertainty Matrix'!W38=0)),(('Analysis Result Matrix'!X39-1)/((MAX('Dev Likert Scale Possibilities'!$E$2:$E$8)-1)))*(('Analysis Uncertainty Matrix'!W38-1)/(MAX('Dev Likert Scale Possibilities'!$B$2:$B$7)-1)),0)</f>
        <v>0</v>
      </c>
      <c r="Y39" s="75">
        <f>IF(AND(NOT('Analysis Result Matrix'!Y39=0),NOT('Analysis Uncertainty Matrix'!X38=0)),(('Analysis Result Matrix'!Y39-1)/((MAX('Dev Likert Scale Possibilities'!$E$2:$E$8)-1)))*(('Analysis Uncertainty Matrix'!X38-1)/(MAX('Dev Likert Scale Possibilities'!$B$2:$B$7)-1)),0)</f>
        <v>0</v>
      </c>
      <c r="Z39" s="75">
        <f>IF(AND(NOT('Analysis Result Matrix'!Z39=0),NOT('Analysis Uncertainty Matrix'!Y38=0)),(('Analysis Result Matrix'!Z39-1)/((MAX('Dev Likert Scale Possibilities'!$E$2:$E$8)-1)))*(('Analysis Uncertainty Matrix'!Y38-1)/(MAX('Dev Likert Scale Possibilities'!$B$2:$B$7)-1)),0)</f>
        <v>0</v>
      </c>
      <c r="AA39" s="75">
        <f>IF(AND(NOT('Analysis Result Matrix'!AA39=0),NOT('Analysis Uncertainty Matrix'!Z38=0)),(('Analysis Result Matrix'!AA39-1)/((MAX('Dev Likert Scale Possibilities'!$E$2:$E$8)-1)))*(('Analysis Uncertainty Matrix'!Z38-1)/(MAX('Dev Likert Scale Possibilities'!$B$2:$B$7)-1)),0)</f>
        <v>0</v>
      </c>
      <c r="AB39" s="75">
        <f>IF(AND(NOT('Analysis Result Matrix'!AB39=0),NOT('Analysis Uncertainty Matrix'!AA38=0)),(('Analysis Result Matrix'!AB39-1)/((MAX('Dev Likert Scale Possibilities'!$E$2:$E$8)-1)))*(('Analysis Uncertainty Matrix'!AA38-1)/(MAX('Dev Likert Scale Possibilities'!$B$2:$B$7)-1)),0)</f>
        <v>0</v>
      </c>
      <c r="AC39" s="75">
        <f>IF(AND(NOT('Analysis Result Matrix'!AC39=0),NOT('Analysis Uncertainty Matrix'!AB38=0)),(('Analysis Result Matrix'!AC39-1)/((MAX('Dev Likert Scale Possibilities'!$E$2:$E$8)-1)))*(('Analysis Uncertainty Matrix'!AB38-1)/(MAX('Dev Likert Scale Possibilities'!$B$2:$B$7)-1)),0)</f>
        <v>0</v>
      </c>
      <c r="AD39" s="75">
        <f>IF(AND(NOT('Analysis Result Matrix'!AD39=0),NOT('Analysis Uncertainty Matrix'!AC38=0)),(('Analysis Result Matrix'!AD39-1)/((MAX('Dev Likert Scale Possibilities'!$E$2:$E$8)-1)))*(('Analysis Uncertainty Matrix'!AC38-1)/(MAX('Dev Likert Scale Possibilities'!$B$2:$B$7)-1)),0)</f>
        <v>0</v>
      </c>
      <c r="AE39" s="75">
        <f>IF(AND(NOT('Analysis Result Matrix'!AE39=0),NOT('Analysis Uncertainty Matrix'!AD38=0)),(('Analysis Result Matrix'!AE39-1)/((MAX('Dev Likert Scale Possibilities'!$E$2:$E$8)-1)))*(('Analysis Uncertainty Matrix'!AD38-1)/(MAX('Dev Likert Scale Possibilities'!$B$2:$B$7)-1)),0)</f>
        <v>0</v>
      </c>
      <c r="AF39" s="75">
        <f>IF(AND(NOT('Analysis Result Matrix'!AF39=0),NOT('Analysis Uncertainty Matrix'!AE38=0)),(('Analysis Result Matrix'!AF39-1)/((MAX('Dev Likert Scale Possibilities'!$E$2:$E$8)-1)))*(('Analysis Uncertainty Matrix'!AE38-1)/(MAX('Dev Likert Scale Possibilities'!$B$2:$B$7)-1)),0)</f>
        <v>0</v>
      </c>
      <c r="AG39" s="75">
        <f>IF(AND(NOT('Analysis Result Matrix'!AG39=0),NOT('Analysis Uncertainty Matrix'!AF38=0)),(('Analysis Result Matrix'!AG39-1)/((MAX('Dev Likert Scale Possibilities'!$E$2:$E$8)-1)))*(('Analysis Uncertainty Matrix'!AF38-1)/(MAX('Dev Likert Scale Possibilities'!$B$2:$B$7)-1)),0)</f>
        <v>0</v>
      </c>
      <c r="AH39" s="75">
        <f>IF(AND(NOT('Analysis Result Matrix'!AH39=0),NOT('Analysis Uncertainty Matrix'!AG38=0)),(('Analysis Result Matrix'!AH39-1)/((MAX('Dev Likert Scale Possibilities'!$E$2:$E$8)-1)))*(('Analysis Uncertainty Matrix'!AG38-1)/(MAX('Dev Likert Scale Possibilities'!$B$2:$B$7)-1)),0)</f>
        <v>0</v>
      </c>
      <c r="AI39" s="75">
        <f>IF(AND(NOT('Analysis Result Matrix'!AI39=0),NOT('Analysis Uncertainty Matrix'!AH38=0)),(('Analysis Result Matrix'!AI39-1)/((MAX('Dev Likert Scale Possibilities'!$E$2:$E$8)-1)))*(('Analysis Uncertainty Matrix'!AH38-1)/(MAX('Dev Likert Scale Possibilities'!$B$2:$B$7)-1)),0)</f>
        <v>0</v>
      </c>
      <c r="AJ39" s="75">
        <f>IF(AND(NOT('Analysis Result Matrix'!AJ39=0),NOT('Analysis Uncertainty Matrix'!AI38=0)),(('Analysis Result Matrix'!AJ39-1)/((MAX('Dev Likert Scale Possibilities'!$E$2:$E$8)-1)))*(('Analysis Uncertainty Matrix'!AI38-1)/(MAX('Dev Likert Scale Possibilities'!$B$2:$B$7)-1)),0)</f>
        <v>0</v>
      </c>
      <c r="AK39" s="75">
        <f>IF(AND(NOT('Analysis Result Matrix'!AK39=0),NOT('Analysis Uncertainty Matrix'!AJ38=0)),(('Analysis Result Matrix'!AK39-1)/((MAX('Dev Likert Scale Possibilities'!$E$2:$E$8)-1)))*(('Analysis Uncertainty Matrix'!AJ38-1)/(MAX('Dev Likert Scale Possibilities'!$B$2:$B$7)-1)),0)</f>
        <v>0</v>
      </c>
      <c r="AL39" s="75">
        <f>IF(AND(NOT('Analysis Result Matrix'!AL39=0),NOT('Analysis Uncertainty Matrix'!AK38=0)),(('Analysis Result Matrix'!AL39-1)/((MAX('Dev Likert Scale Possibilities'!$E$2:$E$8)-1)))*(('Analysis Uncertainty Matrix'!AK38-1)/(MAX('Dev Likert Scale Possibilities'!$B$2:$B$7)-1)),0)</f>
        <v>0</v>
      </c>
      <c r="AM39" s="75">
        <f>IF(AND(NOT('Analysis Result Matrix'!AM39=0),NOT('Analysis Uncertainty Matrix'!AL38=0)),(('Analysis Result Matrix'!AM39-1)/((MAX('Dev Likert Scale Possibilities'!$E$2:$E$8)-1)))*(('Analysis Uncertainty Matrix'!AL38-1)/(MAX('Dev Likert Scale Possibilities'!$B$2:$B$7)-1)),0)</f>
        <v>0</v>
      </c>
      <c r="AN39" s="75">
        <f>IF(AND(NOT('Analysis Result Matrix'!AN39=0),NOT('Analysis Uncertainty Matrix'!AM38=0)),(('Analysis Result Matrix'!AN39-1)/((MAX('Dev Likert Scale Possibilities'!$E$2:$E$8)-1)))*(('Analysis Uncertainty Matrix'!AM38-1)/(MAX('Dev Likert Scale Possibilities'!$B$2:$B$7)-1)),0)</f>
        <v>0</v>
      </c>
      <c r="AO39" s="75">
        <f>IF(AND(NOT('Analysis Result Matrix'!AO39=0),NOT('Analysis Uncertainty Matrix'!AN38=0)),(('Analysis Result Matrix'!AO39-1)/((MAX('Dev Likert Scale Possibilities'!$E$2:$E$8)-1)))*(('Analysis Uncertainty Matrix'!AN38-1)/(MAX('Dev Likert Scale Possibilities'!$B$2:$B$7)-1)),0)</f>
        <v>0</v>
      </c>
      <c r="AP39" s="75">
        <f>IF(AND(NOT('Analysis Result Matrix'!AP39=0),NOT('Analysis Uncertainty Matrix'!AO38=0)),(('Analysis Result Matrix'!AP39-1)/((MAX('Dev Likert Scale Possibilities'!$E$2:$E$8)-1)))*(('Analysis Uncertainty Matrix'!AO38-1)/(MAX('Dev Likert Scale Possibilities'!$B$2:$B$7)-1)),0)</f>
        <v>0</v>
      </c>
      <c r="AQ39" s="75">
        <f>IF(AND(NOT('Analysis Result Matrix'!AQ39=0),NOT('Analysis Uncertainty Matrix'!AP38=0)),(('Analysis Result Matrix'!AQ39-1)/((MAX('Dev Likert Scale Possibilities'!$E$2:$E$8)-1)))*(('Analysis Uncertainty Matrix'!AP38-1)/(MAX('Dev Likert Scale Possibilities'!$B$2:$B$7)-1)),0)</f>
        <v>0</v>
      </c>
    </row>
    <row r="40" spans="1:43" ht="15.6" thickTop="1" thickBot="1" x14ac:dyDescent="0.35">
      <c r="A40" s="23" t="str">
        <f>'User Interface'!A39</f>
        <v>Question_38</v>
      </c>
      <c r="B40" s="23" t="str">
        <f>'User Interface'!B39</f>
        <v>Question 38</v>
      </c>
      <c r="C40" s="23">
        <f>'User Interface'!C39</f>
        <v>0</v>
      </c>
      <c r="D40" s="75">
        <f>IF(AND(NOT('Analysis Result Matrix'!D40=0),NOT('Analysis Uncertainty Matrix'!C39=0)),(('Analysis Result Matrix'!D40-1)/((MAX('Dev Likert Scale Possibilities'!$E$2:$E$8)-1)))*(('Analysis Uncertainty Matrix'!C39-1)/(MAX('Dev Likert Scale Possibilities'!$B$2:$B$7)-1)),0)</f>
        <v>0</v>
      </c>
      <c r="E40" s="75">
        <f>IF(AND(NOT('Analysis Result Matrix'!E40=0),NOT('Analysis Uncertainty Matrix'!D39=0)),(('Analysis Result Matrix'!E40-1)/((MAX('Dev Likert Scale Possibilities'!$E$2:$E$8)-1)))*(('Analysis Uncertainty Matrix'!D39-1)/(MAX('Dev Likert Scale Possibilities'!$B$2:$B$7)-1)),0)</f>
        <v>0</v>
      </c>
      <c r="F40" s="75">
        <f>IF(AND(NOT('Analysis Result Matrix'!F40=0),NOT('Analysis Uncertainty Matrix'!E39=0)),(('Analysis Result Matrix'!F40-1)/((MAX('Dev Likert Scale Possibilities'!$E$2:$E$8)-1)))*(('Analysis Uncertainty Matrix'!E39-1)/(MAX('Dev Likert Scale Possibilities'!$B$2:$B$7)-1)),0)</f>
        <v>0</v>
      </c>
      <c r="G40" s="75">
        <f>IF(AND(NOT('Analysis Result Matrix'!G40=0),NOT('Analysis Uncertainty Matrix'!F39=0)),(('Analysis Result Matrix'!G40-1)/((MAX('Dev Likert Scale Possibilities'!$E$2:$E$8)-1)))*(('Analysis Uncertainty Matrix'!F39-1)/(MAX('Dev Likert Scale Possibilities'!$B$2:$B$7)-1)),0)</f>
        <v>0</v>
      </c>
      <c r="H40" s="75">
        <f>IF(AND(NOT('Analysis Result Matrix'!H40=0),NOT('Analysis Uncertainty Matrix'!G39=0)),(('Analysis Result Matrix'!H40-1)/((MAX('Dev Likert Scale Possibilities'!$E$2:$E$8)-1)))*(('Analysis Uncertainty Matrix'!G39-1)/(MAX('Dev Likert Scale Possibilities'!$B$2:$B$7)-1)),0)</f>
        <v>0</v>
      </c>
      <c r="I40" s="75">
        <f>IF(AND(NOT('Analysis Result Matrix'!I40=0),NOT('Analysis Uncertainty Matrix'!H39=0)),(('Analysis Result Matrix'!I40-1)/((MAX('Dev Likert Scale Possibilities'!$E$2:$E$8)-1)))*(('Analysis Uncertainty Matrix'!H39-1)/(MAX('Dev Likert Scale Possibilities'!$B$2:$B$7)-1)),0)</f>
        <v>0</v>
      </c>
      <c r="J40" s="75">
        <f>IF(AND(NOT('Analysis Result Matrix'!J40=0),NOT('Analysis Uncertainty Matrix'!I39=0)),(('Analysis Result Matrix'!J40-1)/((MAX('Dev Likert Scale Possibilities'!$E$2:$E$8)-1)))*(('Analysis Uncertainty Matrix'!I39-1)/(MAX('Dev Likert Scale Possibilities'!$B$2:$B$7)-1)),0)</f>
        <v>0</v>
      </c>
      <c r="K40" s="75">
        <f>IF(AND(NOT('Analysis Result Matrix'!K40=0),NOT('Analysis Uncertainty Matrix'!J39=0)),(('Analysis Result Matrix'!K40-1)/((MAX('Dev Likert Scale Possibilities'!$E$2:$E$8)-1)))*(('Analysis Uncertainty Matrix'!J39-1)/(MAX('Dev Likert Scale Possibilities'!$B$2:$B$7)-1)),0)</f>
        <v>0</v>
      </c>
      <c r="L40" s="75">
        <f>IF(AND(NOT('Analysis Result Matrix'!L40=0),NOT('Analysis Uncertainty Matrix'!K39=0)),(('Analysis Result Matrix'!L40-1)/((MAX('Dev Likert Scale Possibilities'!$E$2:$E$8)-1)))*(('Analysis Uncertainty Matrix'!K39-1)/(MAX('Dev Likert Scale Possibilities'!$B$2:$B$7)-1)),0)</f>
        <v>0</v>
      </c>
      <c r="M40" s="75">
        <f>IF(AND(NOT('Analysis Result Matrix'!M40=0),NOT('Analysis Uncertainty Matrix'!L39=0)),(('Analysis Result Matrix'!M40-1)/((MAX('Dev Likert Scale Possibilities'!$E$2:$E$8)-1)))*(('Analysis Uncertainty Matrix'!L39-1)/(MAX('Dev Likert Scale Possibilities'!$B$2:$B$7)-1)),0)</f>
        <v>0</v>
      </c>
      <c r="N40" s="75">
        <f>IF(AND(NOT('Analysis Result Matrix'!N40=0),NOT('Analysis Uncertainty Matrix'!M39=0)),(('Analysis Result Matrix'!N40-1)/((MAX('Dev Likert Scale Possibilities'!$E$2:$E$8)-1)))*(('Analysis Uncertainty Matrix'!M39-1)/(MAX('Dev Likert Scale Possibilities'!$B$2:$B$7)-1)),0)</f>
        <v>0</v>
      </c>
      <c r="O40" s="75">
        <f>IF(AND(NOT('Analysis Result Matrix'!O40=0),NOT('Analysis Uncertainty Matrix'!N39=0)),(('Analysis Result Matrix'!O40-1)/((MAX('Dev Likert Scale Possibilities'!$E$2:$E$8)-1)))*(('Analysis Uncertainty Matrix'!N39-1)/(MAX('Dev Likert Scale Possibilities'!$B$2:$B$7)-1)),0)</f>
        <v>0</v>
      </c>
      <c r="P40" s="75">
        <f>IF(AND(NOT('Analysis Result Matrix'!P40=0),NOT('Analysis Uncertainty Matrix'!O39=0)),(('Analysis Result Matrix'!P40-1)/((MAX('Dev Likert Scale Possibilities'!$E$2:$E$8)-1)))*(('Analysis Uncertainty Matrix'!O39-1)/(MAX('Dev Likert Scale Possibilities'!$B$2:$B$7)-1)),0)</f>
        <v>0</v>
      </c>
      <c r="Q40" s="75">
        <f>IF(AND(NOT('Analysis Result Matrix'!Q40=0),NOT('Analysis Uncertainty Matrix'!P39=0)),(('Analysis Result Matrix'!Q40-1)/((MAX('Dev Likert Scale Possibilities'!$E$2:$E$8)-1)))*(('Analysis Uncertainty Matrix'!P39-1)/(MAX('Dev Likert Scale Possibilities'!$B$2:$B$7)-1)),0)</f>
        <v>0</v>
      </c>
      <c r="R40" s="75">
        <f>IF(AND(NOT('Analysis Result Matrix'!R40=0),NOT('Analysis Uncertainty Matrix'!Q39=0)),(('Analysis Result Matrix'!R40-1)/((MAX('Dev Likert Scale Possibilities'!$E$2:$E$8)-1)))*(('Analysis Uncertainty Matrix'!Q39-1)/(MAX('Dev Likert Scale Possibilities'!$B$2:$B$7)-1)),0)</f>
        <v>0</v>
      </c>
      <c r="S40" s="75">
        <f>IF(AND(NOT('Analysis Result Matrix'!S40=0),NOT('Analysis Uncertainty Matrix'!R39=0)),(('Analysis Result Matrix'!S40-1)/((MAX('Dev Likert Scale Possibilities'!$E$2:$E$8)-1)))*(('Analysis Uncertainty Matrix'!R39-1)/(MAX('Dev Likert Scale Possibilities'!$B$2:$B$7)-1)),0)</f>
        <v>0</v>
      </c>
      <c r="T40" s="75">
        <f>IF(AND(NOT('Analysis Result Matrix'!T40=0),NOT('Analysis Uncertainty Matrix'!S39=0)),(('Analysis Result Matrix'!T40-1)/((MAX('Dev Likert Scale Possibilities'!$E$2:$E$8)-1)))*(('Analysis Uncertainty Matrix'!S39-1)/(MAX('Dev Likert Scale Possibilities'!$B$2:$B$7)-1)),0)</f>
        <v>0</v>
      </c>
      <c r="U40" s="75">
        <f>IF(AND(NOT('Analysis Result Matrix'!U40=0),NOT('Analysis Uncertainty Matrix'!T39=0)),(('Analysis Result Matrix'!U40-1)/((MAX('Dev Likert Scale Possibilities'!$E$2:$E$8)-1)))*(('Analysis Uncertainty Matrix'!T39-1)/(MAX('Dev Likert Scale Possibilities'!$B$2:$B$7)-1)),0)</f>
        <v>0</v>
      </c>
      <c r="V40" s="75">
        <f>IF(AND(NOT('Analysis Result Matrix'!V40=0),NOT('Analysis Uncertainty Matrix'!U39=0)),(('Analysis Result Matrix'!V40-1)/((MAX('Dev Likert Scale Possibilities'!$E$2:$E$8)-1)))*(('Analysis Uncertainty Matrix'!U39-1)/(MAX('Dev Likert Scale Possibilities'!$B$2:$B$7)-1)),0)</f>
        <v>0</v>
      </c>
      <c r="W40" s="75">
        <f>IF(AND(NOT('Analysis Result Matrix'!W40=0),NOT('Analysis Uncertainty Matrix'!V39=0)),(('Analysis Result Matrix'!W40-1)/((MAX('Dev Likert Scale Possibilities'!$E$2:$E$8)-1)))*(('Analysis Uncertainty Matrix'!V39-1)/(MAX('Dev Likert Scale Possibilities'!$B$2:$B$7)-1)),0)</f>
        <v>0</v>
      </c>
      <c r="X40" s="75">
        <f>IF(AND(NOT('Analysis Result Matrix'!X40=0),NOT('Analysis Uncertainty Matrix'!W39=0)),(('Analysis Result Matrix'!X40-1)/((MAX('Dev Likert Scale Possibilities'!$E$2:$E$8)-1)))*(('Analysis Uncertainty Matrix'!W39-1)/(MAX('Dev Likert Scale Possibilities'!$B$2:$B$7)-1)),0)</f>
        <v>0</v>
      </c>
      <c r="Y40" s="75">
        <f>IF(AND(NOT('Analysis Result Matrix'!Y40=0),NOT('Analysis Uncertainty Matrix'!X39=0)),(('Analysis Result Matrix'!Y40-1)/((MAX('Dev Likert Scale Possibilities'!$E$2:$E$8)-1)))*(('Analysis Uncertainty Matrix'!X39-1)/(MAX('Dev Likert Scale Possibilities'!$B$2:$B$7)-1)),0)</f>
        <v>0</v>
      </c>
      <c r="Z40" s="75">
        <f>IF(AND(NOT('Analysis Result Matrix'!Z40=0),NOT('Analysis Uncertainty Matrix'!Y39=0)),(('Analysis Result Matrix'!Z40-1)/((MAX('Dev Likert Scale Possibilities'!$E$2:$E$8)-1)))*(('Analysis Uncertainty Matrix'!Y39-1)/(MAX('Dev Likert Scale Possibilities'!$B$2:$B$7)-1)),0)</f>
        <v>0</v>
      </c>
      <c r="AA40" s="75">
        <f>IF(AND(NOT('Analysis Result Matrix'!AA40=0),NOT('Analysis Uncertainty Matrix'!Z39=0)),(('Analysis Result Matrix'!AA40-1)/((MAX('Dev Likert Scale Possibilities'!$E$2:$E$8)-1)))*(('Analysis Uncertainty Matrix'!Z39-1)/(MAX('Dev Likert Scale Possibilities'!$B$2:$B$7)-1)),0)</f>
        <v>0</v>
      </c>
      <c r="AB40" s="75">
        <f>IF(AND(NOT('Analysis Result Matrix'!AB40=0),NOT('Analysis Uncertainty Matrix'!AA39=0)),(('Analysis Result Matrix'!AB40-1)/((MAX('Dev Likert Scale Possibilities'!$E$2:$E$8)-1)))*(('Analysis Uncertainty Matrix'!AA39-1)/(MAX('Dev Likert Scale Possibilities'!$B$2:$B$7)-1)),0)</f>
        <v>0</v>
      </c>
      <c r="AC40" s="75">
        <f>IF(AND(NOT('Analysis Result Matrix'!AC40=0),NOT('Analysis Uncertainty Matrix'!AB39=0)),(('Analysis Result Matrix'!AC40-1)/((MAX('Dev Likert Scale Possibilities'!$E$2:$E$8)-1)))*(('Analysis Uncertainty Matrix'!AB39-1)/(MAX('Dev Likert Scale Possibilities'!$B$2:$B$7)-1)),0)</f>
        <v>0</v>
      </c>
      <c r="AD40" s="75">
        <f>IF(AND(NOT('Analysis Result Matrix'!AD40=0),NOT('Analysis Uncertainty Matrix'!AC39=0)),(('Analysis Result Matrix'!AD40-1)/((MAX('Dev Likert Scale Possibilities'!$E$2:$E$8)-1)))*(('Analysis Uncertainty Matrix'!AC39-1)/(MAX('Dev Likert Scale Possibilities'!$B$2:$B$7)-1)),0)</f>
        <v>0</v>
      </c>
      <c r="AE40" s="75">
        <f>IF(AND(NOT('Analysis Result Matrix'!AE40=0),NOT('Analysis Uncertainty Matrix'!AD39=0)),(('Analysis Result Matrix'!AE40-1)/((MAX('Dev Likert Scale Possibilities'!$E$2:$E$8)-1)))*(('Analysis Uncertainty Matrix'!AD39-1)/(MAX('Dev Likert Scale Possibilities'!$B$2:$B$7)-1)),0)</f>
        <v>0</v>
      </c>
      <c r="AF40" s="75">
        <f>IF(AND(NOT('Analysis Result Matrix'!AF40=0),NOT('Analysis Uncertainty Matrix'!AE39=0)),(('Analysis Result Matrix'!AF40-1)/((MAX('Dev Likert Scale Possibilities'!$E$2:$E$8)-1)))*(('Analysis Uncertainty Matrix'!AE39-1)/(MAX('Dev Likert Scale Possibilities'!$B$2:$B$7)-1)),0)</f>
        <v>0</v>
      </c>
      <c r="AG40" s="75">
        <f>IF(AND(NOT('Analysis Result Matrix'!AG40=0),NOT('Analysis Uncertainty Matrix'!AF39=0)),(('Analysis Result Matrix'!AG40-1)/((MAX('Dev Likert Scale Possibilities'!$E$2:$E$8)-1)))*(('Analysis Uncertainty Matrix'!AF39-1)/(MAX('Dev Likert Scale Possibilities'!$B$2:$B$7)-1)),0)</f>
        <v>0</v>
      </c>
      <c r="AH40" s="75">
        <f>IF(AND(NOT('Analysis Result Matrix'!AH40=0),NOT('Analysis Uncertainty Matrix'!AG39=0)),(('Analysis Result Matrix'!AH40-1)/((MAX('Dev Likert Scale Possibilities'!$E$2:$E$8)-1)))*(('Analysis Uncertainty Matrix'!AG39-1)/(MAX('Dev Likert Scale Possibilities'!$B$2:$B$7)-1)),0)</f>
        <v>0</v>
      </c>
      <c r="AI40" s="75">
        <f>IF(AND(NOT('Analysis Result Matrix'!AI40=0),NOT('Analysis Uncertainty Matrix'!AH39=0)),(('Analysis Result Matrix'!AI40-1)/((MAX('Dev Likert Scale Possibilities'!$E$2:$E$8)-1)))*(('Analysis Uncertainty Matrix'!AH39-1)/(MAX('Dev Likert Scale Possibilities'!$B$2:$B$7)-1)),0)</f>
        <v>0</v>
      </c>
      <c r="AJ40" s="75">
        <f>IF(AND(NOT('Analysis Result Matrix'!AJ40=0),NOT('Analysis Uncertainty Matrix'!AI39=0)),(('Analysis Result Matrix'!AJ40-1)/((MAX('Dev Likert Scale Possibilities'!$E$2:$E$8)-1)))*(('Analysis Uncertainty Matrix'!AI39-1)/(MAX('Dev Likert Scale Possibilities'!$B$2:$B$7)-1)),0)</f>
        <v>0</v>
      </c>
      <c r="AK40" s="75">
        <f>IF(AND(NOT('Analysis Result Matrix'!AK40=0),NOT('Analysis Uncertainty Matrix'!AJ39=0)),(('Analysis Result Matrix'!AK40-1)/((MAX('Dev Likert Scale Possibilities'!$E$2:$E$8)-1)))*(('Analysis Uncertainty Matrix'!AJ39-1)/(MAX('Dev Likert Scale Possibilities'!$B$2:$B$7)-1)),0)</f>
        <v>0</v>
      </c>
      <c r="AL40" s="75">
        <f>IF(AND(NOT('Analysis Result Matrix'!AL40=0),NOT('Analysis Uncertainty Matrix'!AK39=0)),(('Analysis Result Matrix'!AL40-1)/((MAX('Dev Likert Scale Possibilities'!$E$2:$E$8)-1)))*(('Analysis Uncertainty Matrix'!AK39-1)/(MAX('Dev Likert Scale Possibilities'!$B$2:$B$7)-1)),0)</f>
        <v>0</v>
      </c>
      <c r="AM40" s="75">
        <f>IF(AND(NOT('Analysis Result Matrix'!AM40=0),NOT('Analysis Uncertainty Matrix'!AL39=0)),(('Analysis Result Matrix'!AM40-1)/((MAX('Dev Likert Scale Possibilities'!$E$2:$E$8)-1)))*(('Analysis Uncertainty Matrix'!AL39-1)/(MAX('Dev Likert Scale Possibilities'!$B$2:$B$7)-1)),0)</f>
        <v>0</v>
      </c>
      <c r="AN40" s="75">
        <f>IF(AND(NOT('Analysis Result Matrix'!AN40=0),NOT('Analysis Uncertainty Matrix'!AM39=0)),(('Analysis Result Matrix'!AN40-1)/((MAX('Dev Likert Scale Possibilities'!$E$2:$E$8)-1)))*(('Analysis Uncertainty Matrix'!AM39-1)/(MAX('Dev Likert Scale Possibilities'!$B$2:$B$7)-1)),0)</f>
        <v>0</v>
      </c>
      <c r="AO40" s="75">
        <f>IF(AND(NOT('Analysis Result Matrix'!AO40=0),NOT('Analysis Uncertainty Matrix'!AN39=0)),(('Analysis Result Matrix'!AO40-1)/((MAX('Dev Likert Scale Possibilities'!$E$2:$E$8)-1)))*(('Analysis Uncertainty Matrix'!AN39-1)/(MAX('Dev Likert Scale Possibilities'!$B$2:$B$7)-1)),0)</f>
        <v>0</v>
      </c>
      <c r="AP40" s="75">
        <f>IF(AND(NOT('Analysis Result Matrix'!AP40=0),NOT('Analysis Uncertainty Matrix'!AO39=0)),(('Analysis Result Matrix'!AP40-1)/((MAX('Dev Likert Scale Possibilities'!$E$2:$E$8)-1)))*(('Analysis Uncertainty Matrix'!AO39-1)/(MAX('Dev Likert Scale Possibilities'!$B$2:$B$7)-1)),0)</f>
        <v>0</v>
      </c>
      <c r="AQ40" s="75">
        <f>IF(AND(NOT('Analysis Result Matrix'!AQ40=0),NOT('Analysis Uncertainty Matrix'!AP39=0)),(('Analysis Result Matrix'!AQ40-1)/((MAX('Dev Likert Scale Possibilities'!$E$2:$E$8)-1)))*(('Analysis Uncertainty Matrix'!AP39-1)/(MAX('Dev Likert Scale Possibilities'!$B$2:$B$7)-1)),0)</f>
        <v>0</v>
      </c>
    </row>
    <row r="41" spans="1:43" ht="15.6" thickTop="1" thickBot="1" x14ac:dyDescent="0.35">
      <c r="A41" s="23" t="str">
        <f>'User Interface'!A40</f>
        <v>Question_39</v>
      </c>
      <c r="B41" s="23" t="str">
        <f>'User Interface'!B40</f>
        <v>Question 39</v>
      </c>
      <c r="C41" s="23">
        <f>'User Interface'!C40</f>
        <v>0</v>
      </c>
      <c r="D41" s="75">
        <f>IF(AND(NOT('Analysis Result Matrix'!D41=0),NOT('Analysis Uncertainty Matrix'!C40=0)),(('Analysis Result Matrix'!D41-1)/((MAX('Dev Likert Scale Possibilities'!$E$2:$E$8)-1)))*(('Analysis Uncertainty Matrix'!C40-1)/(MAX('Dev Likert Scale Possibilities'!$B$2:$B$7)-1)),0)</f>
        <v>0</v>
      </c>
      <c r="E41" s="75">
        <f>IF(AND(NOT('Analysis Result Matrix'!E41=0),NOT('Analysis Uncertainty Matrix'!D40=0)),(('Analysis Result Matrix'!E41-1)/((MAX('Dev Likert Scale Possibilities'!$E$2:$E$8)-1)))*(('Analysis Uncertainty Matrix'!D40-1)/(MAX('Dev Likert Scale Possibilities'!$B$2:$B$7)-1)),0)</f>
        <v>0</v>
      </c>
      <c r="F41" s="75">
        <f>IF(AND(NOT('Analysis Result Matrix'!F41=0),NOT('Analysis Uncertainty Matrix'!E40=0)),(('Analysis Result Matrix'!F41-1)/((MAX('Dev Likert Scale Possibilities'!$E$2:$E$8)-1)))*(('Analysis Uncertainty Matrix'!E40-1)/(MAX('Dev Likert Scale Possibilities'!$B$2:$B$7)-1)),0)</f>
        <v>0</v>
      </c>
      <c r="G41" s="75">
        <f>IF(AND(NOT('Analysis Result Matrix'!G41=0),NOT('Analysis Uncertainty Matrix'!F40=0)),(('Analysis Result Matrix'!G41-1)/((MAX('Dev Likert Scale Possibilities'!$E$2:$E$8)-1)))*(('Analysis Uncertainty Matrix'!F40-1)/(MAX('Dev Likert Scale Possibilities'!$B$2:$B$7)-1)),0)</f>
        <v>0</v>
      </c>
      <c r="H41" s="75">
        <f>IF(AND(NOT('Analysis Result Matrix'!H41=0),NOT('Analysis Uncertainty Matrix'!G40=0)),(('Analysis Result Matrix'!H41-1)/((MAX('Dev Likert Scale Possibilities'!$E$2:$E$8)-1)))*(('Analysis Uncertainty Matrix'!G40-1)/(MAX('Dev Likert Scale Possibilities'!$B$2:$B$7)-1)),0)</f>
        <v>0</v>
      </c>
      <c r="I41" s="75">
        <f>IF(AND(NOT('Analysis Result Matrix'!I41=0),NOT('Analysis Uncertainty Matrix'!H40=0)),(('Analysis Result Matrix'!I41-1)/((MAX('Dev Likert Scale Possibilities'!$E$2:$E$8)-1)))*(('Analysis Uncertainty Matrix'!H40-1)/(MAX('Dev Likert Scale Possibilities'!$B$2:$B$7)-1)),0)</f>
        <v>0</v>
      </c>
      <c r="J41" s="75">
        <f>IF(AND(NOT('Analysis Result Matrix'!J41=0),NOT('Analysis Uncertainty Matrix'!I40=0)),(('Analysis Result Matrix'!J41-1)/((MAX('Dev Likert Scale Possibilities'!$E$2:$E$8)-1)))*(('Analysis Uncertainty Matrix'!I40-1)/(MAX('Dev Likert Scale Possibilities'!$B$2:$B$7)-1)),0)</f>
        <v>0</v>
      </c>
      <c r="K41" s="75">
        <f>IF(AND(NOT('Analysis Result Matrix'!K41=0),NOT('Analysis Uncertainty Matrix'!J40=0)),(('Analysis Result Matrix'!K41-1)/((MAX('Dev Likert Scale Possibilities'!$E$2:$E$8)-1)))*(('Analysis Uncertainty Matrix'!J40-1)/(MAX('Dev Likert Scale Possibilities'!$B$2:$B$7)-1)),0)</f>
        <v>0</v>
      </c>
      <c r="L41" s="75">
        <f>IF(AND(NOT('Analysis Result Matrix'!L41=0),NOT('Analysis Uncertainty Matrix'!K40=0)),(('Analysis Result Matrix'!L41-1)/((MAX('Dev Likert Scale Possibilities'!$E$2:$E$8)-1)))*(('Analysis Uncertainty Matrix'!K40-1)/(MAX('Dev Likert Scale Possibilities'!$B$2:$B$7)-1)),0)</f>
        <v>0</v>
      </c>
      <c r="M41" s="75">
        <f>IF(AND(NOT('Analysis Result Matrix'!M41=0),NOT('Analysis Uncertainty Matrix'!L40=0)),(('Analysis Result Matrix'!M41-1)/((MAX('Dev Likert Scale Possibilities'!$E$2:$E$8)-1)))*(('Analysis Uncertainty Matrix'!L40-1)/(MAX('Dev Likert Scale Possibilities'!$B$2:$B$7)-1)),0)</f>
        <v>0</v>
      </c>
      <c r="N41" s="75">
        <f>IF(AND(NOT('Analysis Result Matrix'!N41=0),NOT('Analysis Uncertainty Matrix'!M40=0)),(('Analysis Result Matrix'!N41-1)/((MAX('Dev Likert Scale Possibilities'!$E$2:$E$8)-1)))*(('Analysis Uncertainty Matrix'!M40-1)/(MAX('Dev Likert Scale Possibilities'!$B$2:$B$7)-1)),0)</f>
        <v>0</v>
      </c>
      <c r="O41" s="75">
        <f>IF(AND(NOT('Analysis Result Matrix'!O41=0),NOT('Analysis Uncertainty Matrix'!N40=0)),(('Analysis Result Matrix'!O41-1)/((MAX('Dev Likert Scale Possibilities'!$E$2:$E$8)-1)))*(('Analysis Uncertainty Matrix'!N40-1)/(MAX('Dev Likert Scale Possibilities'!$B$2:$B$7)-1)),0)</f>
        <v>0</v>
      </c>
      <c r="P41" s="75">
        <f>IF(AND(NOT('Analysis Result Matrix'!P41=0),NOT('Analysis Uncertainty Matrix'!O40=0)),(('Analysis Result Matrix'!P41-1)/((MAX('Dev Likert Scale Possibilities'!$E$2:$E$8)-1)))*(('Analysis Uncertainty Matrix'!O40-1)/(MAX('Dev Likert Scale Possibilities'!$B$2:$B$7)-1)),0)</f>
        <v>0</v>
      </c>
      <c r="Q41" s="75">
        <f>IF(AND(NOT('Analysis Result Matrix'!Q41=0),NOT('Analysis Uncertainty Matrix'!P40=0)),(('Analysis Result Matrix'!Q41-1)/((MAX('Dev Likert Scale Possibilities'!$E$2:$E$8)-1)))*(('Analysis Uncertainty Matrix'!P40-1)/(MAX('Dev Likert Scale Possibilities'!$B$2:$B$7)-1)),0)</f>
        <v>0</v>
      </c>
      <c r="R41" s="75">
        <f>IF(AND(NOT('Analysis Result Matrix'!R41=0),NOT('Analysis Uncertainty Matrix'!Q40=0)),(('Analysis Result Matrix'!R41-1)/((MAX('Dev Likert Scale Possibilities'!$E$2:$E$8)-1)))*(('Analysis Uncertainty Matrix'!Q40-1)/(MAX('Dev Likert Scale Possibilities'!$B$2:$B$7)-1)),0)</f>
        <v>0</v>
      </c>
      <c r="S41" s="75">
        <f>IF(AND(NOT('Analysis Result Matrix'!S41=0),NOT('Analysis Uncertainty Matrix'!R40=0)),(('Analysis Result Matrix'!S41-1)/((MAX('Dev Likert Scale Possibilities'!$E$2:$E$8)-1)))*(('Analysis Uncertainty Matrix'!R40-1)/(MAX('Dev Likert Scale Possibilities'!$B$2:$B$7)-1)),0)</f>
        <v>0</v>
      </c>
      <c r="T41" s="75">
        <f>IF(AND(NOT('Analysis Result Matrix'!T41=0),NOT('Analysis Uncertainty Matrix'!S40=0)),(('Analysis Result Matrix'!T41-1)/((MAX('Dev Likert Scale Possibilities'!$E$2:$E$8)-1)))*(('Analysis Uncertainty Matrix'!S40-1)/(MAX('Dev Likert Scale Possibilities'!$B$2:$B$7)-1)),0)</f>
        <v>0</v>
      </c>
      <c r="U41" s="75">
        <f>IF(AND(NOT('Analysis Result Matrix'!U41=0),NOT('Analysis Uncertainty Matrix'!T40=0)),(('Analysis Result Matrix'!U41-1)/((MAX('Dev Likert Scale Possibilities'!$E$2:$E$8)-1)))*(('Analysis Uncertainty Matrix'!T40-1)/(MAX('Dev Likert Scale Possibilities'!$B$2:$B$7)-1)),0)</f>
        <v>0</v>
      </c>
      <c r="V41" s="75">
        <f>IF(AND(NOT('Analysis Result Matrix'!V41=0),NOT('Analysis Uncertainty Matrix'!U40=0)),(('Analysis Result Matrix'!V41-1)/((MAX('Dev Likert Scale Possibilities'!$E$2:$E$8)-1)))*(('Analysis Uncertainty Matrix'!U40-1)/(MAX('Dev Likert Scale Possibilities'!$B$2:$B$7)-1)),0)</f>
        <v>0</v>
      </c>
      <c r="W41" s="75">
        <f>IF(AND(NOT('Analysis Result Matrix'!W41=0),NOT('Analysis Uncertainty Matrix'!V40=0)),(('Analysis Result Matrix'!W41-1)/((MAX('Dev Likert Scale Possibilities'!$E$2:$E$8)-1)))*(('Analysis Uncertainty Matrix'!V40-1)/(MAX('Dev Likert Scale Possibilities'!$B$2:$B$7)-1)),0)</f>
        <v>0</v>
      </c>
      <c r="X41" s="75">
        <f>IF(AND(NOT('Analysis Result Matrix'!X41=0),NOT('Analysis Uncertainty Matrix'!W40=0)),(('Analysis Result Matrix'!X41-1)/((MAX('Dev Likert Scale Possibilities'!$E$2:$E$8)-1)))*(('Analysis Uncertainty Matrix'!W40-1)/(MAX('Dev Likert Scale Possibilities'!$B$2:$B$7)-1)),0)</f>
        <v>0</v>
      </c>
      <c r="Y41" s="75">
        <f>IF(AND(NOT('Analysis Result Matrix'!Y41=0),NOT('Analysis Uncertainty Matrix'!X40=0)),(('Analysis Result Matrix'!Y41-1)/((MAX('Dev Likert Scale Possibilities'!$E$2:$E$8)-1)))*(('Analysis Uncertainty Matrix'!X40-1)/(MAX('Dev Likert Scale Possibilities'!$B$2:$B$7)-1)),0)</f>
        <v>0</v>
      </c>
      <c r="Z41" s="75">
        <f>IF(AND(NOT('Analysis Result Matrix'!Z41=0),NOT('Analysis Uncertainty Matrix'!Y40=0)),(('Analysis Result Matrix'!Z41-1)/((MAX('Dev Likert Scale Possibilities'!$E$2:$E$8)-1)))*(('Analysis Uncertainty Matrix'!Y40-1)/(MAX('Dev Likert Scale Possibilities'!$B$2:$B$7)-1)),0)</f>
        <v>0</v>
      </c>
      <c r="AA41" s="75">
        <f>IF(AND(NOT('Analysis Result Matrix'!AA41=0),NOT('Analysis Uncertainty Matrix'!Z40=0)),(('Analysis Result Matrix'!AA41-1)/((MAX('Dev Likert Scale Possibilities'!$E$2:$E$8)-1)))*(('Analysis Uncertainty Matrix'!Z40-1)/(MAX('Dev Likert Scale Possibilities'!$B$2:$B$7)-1)),0)</f>
        <v>0</v>
      </c>
      <c r="AB41" s="75">
        <f>IF(AND(NOT('Analysis Result Matrix'!AB41=0),NOT('Analysis Uncertainty Matrix'!AA40=0)),(('Analysis Result Matrix'!AB41-1)/((MAX('Dev Likert Scale Possibilities'!$E$2:$E$8)-1)))*(('Analysis Uncertainty Matrix'!AA40-1)/(MAX('Dev Likert Scale Possibilities'!$B$2:$B$7)-1)),0)</f>
        <v>0</v>
      </c>
      <c r="AC41" s="75">
        <f>IF(AND(NOT('Analysis Result Matrix'!AC41=0),NOT('Analysis Uncertainty Matrix'!AB40=0)),(('Analysis Result Matrix'!AC41-1)/((MAX('Dev Likert Scale Possibilities'!$E$2:$E$8)-1)))*(('Analysis Uncertainty Matrix'!AB40-1)/(MAX('Dev Likert Scale Possibilities'!$B$2:$B$7)-1)),0)</f>
        <v>0</v>
      </c>
      <c r="AD41" s="75">
        <f>IF(AND(NOT('Analysis Result Matrix'!AD41=0),NOT('Analysis Uncertainty Matrix'!AC40=0)),(('Analysis Result Matrix'!AD41-1)/((MAX('Dev Likert Scale Possibilities'!$E$2:$E$8)-1)))*(('Analysis Uncertainty Matrix'!AC40-1)/(MAX('Dev Likert Scale Possibilities'!$B$2:$B$7)-1)),0)</f>
        <v>0</v>
      </c>
      <c r="AE41" s="75">
        <f>IF(AND(NOT('Analysis Result Matrix'!AE41=0),NOT('Analysis Uncertainty Matrix'!AD40=0)),(('Analysis Result Matrix'!AE41-1)/((MAX('Dev Likert Scale Possibilities'!$E$2:$E$8)-1)))*(('Analysis Uncertainty Matrix'!AD40-1)/(MAX('Dev Likert Scale Possibilities'!$B$2:$B$7)-1)),0)</f>
        <v>0</v>
      </c>
      <c r="AF41" s="75">
        <f>IF(AND(NOT('Analysis Result Matrix'!AF41=0),NOT('Analysis Uncertainty Matrix'!AE40=0)),(('Analysis Result Matrix'!AF41-1)/((MAX('Dev Likert Scale Possibilities'!$E$2:$E$8)-1)))*(('Analysis Uncertainty Matrix'!AE40-1)/(MAX('Dev Likert Scale Possibilities'!$B$2:$B$7)-1)),0)</f>
        <v>0</v>
      </c>
      <c r="AG41" s="75">
        <f>IF(AND(NOT('Analysis Result Matrix'!AG41=0),NOT('Analysis Uncertainty Matrix'!AF40=0)),(('Analysis Result Matrix'!AG41-1)/((MAX('Dev Likert Scale Possibilities'!$E$2:$E$8)-1)))*(('Analysis Uncertainty Matrix'!AF40-1)/(MAX('Dev Likert Scale Possibilities'!$B$2:$B$7)-1)),0)</f>
        <v>0</v>
      </c>
      <c r="AH41" s="75">
        <f>IF(AND(NOT('Analysis Result Matrix'!AH41=0),NOT('Analysis Uncertainty Matrix'!AG40=0)),(('Analysis Result Matrix'!AH41-1)/((MAX('Dev Likert Scale Possibilities'!$E$2:$E$8)-1)))*(('Analysis Uncertainty Matrix'!AG40-1)/(MAX('Dev Likert Scale Possibilities'!$B$2:$B$7)-1)),0)</f>
        <v>0</v>
      </c>
      <c r="AI41" s="75">
        <f>IF(AND(NOT('Analysis Result Matrix'!AI41=0),NOT('Analysis Uncertainty Matrix'!AH40=0)),(('Analysis Result Matrix'!AI41-1)/((MAX('Dev Likert Scale Possibilities'!$E$2:$E$8)-1)))*(('Analysis Uncertainty Matrix'!AH40-1)/(MAX('Dev Likert Scale Possibilities'!$B$2:$B$7)-1)),0)</f>
        <v>0</v>
      </c>
      <c r="AJ41" s="75">
        <f>IF(AND(NOT('Analysis Result Matrix'!AJ41=0),NOT('Analysis Uncertainty Matrix'!AI40=0)),(('Analysis Result Matrix'!AJ41-1)/((MAX('Dev Likert Scale Possibilities'!$E$2:$E$8)-1)))*(('Analysis Uncertainty Matrix'!AI40-1)/(MAX('Dev Likert Scale Possibilities'!$B$2:$B$7)-1)),0)</f>
        <v>0</v>
      </c>
      <c r="AK41" s="75">
        <f>IF(AND(NOT('Analysis Result Matrix'!AK41=0),NOT('Analysis Uncertainty Matrix'!AJ40=0)),(('Analysis Result Matrix'!AK41-1)/((MAX('Dev Likert Scale Possibilities'!$E$2:$E$8)-1)))*(('Analysis Uncertainty Matrix'!AJ40-1)/(MAX('Dev Likert Scale Possibilities'!$B$2:$B$7)-1)),0)</f>
        <v>0</v>
      </c>
      <c r="AL41" s="75">
        <f>IF(AND(NOT('Analysis Result Matrix'!AL41=0),NOT('Analysis Uncertainty Matrix'!AK40=0)),(('Analysis Result Matrix'!AL41-1)/((MAX('Dev Likert Scale Possibilities'!$E$2:$E$8)-1)))*(('Analysis Uncertainty Matrix'!AK40-1)/(MAX('Dev Likert Scale Possibilities'!$B$2:$B$7)-1)),0)</f>
        <v>0</v>
      </c>
      <c r="AM41" s="75">
        <f>IF(AND(NOT('Analysis Result Matrix'!AM41=0),NOT('Analysis Uncertainty Matrix'!AL40=0)),(('Analysis Result Matrix'!AM41-1)/((MAX('Dev Likert Scale Possibilities'!$E$2:$E$8)-1)))*(('Analysis Uncertainty Matrix'!AL40-1)/(MAX('Dev Likert Scale Possibilities'!$B$2:$B$7)-1)),0)</f>
        <v>0</v>
      </c>
      <c r="AN41" s="75">
        <f>IF(AND(NOT('Analysis Result Matrix'!AN41=0),NOT('Analysis Uncertainty Matrix'!AM40=0)),(('Analysis Result Matrix'!AN41-1)/((MAX('Dev Likert Scale Possibilities'!$E$2:$E$8)-1)))*(('Analysis Uncertainty Matrix'!AM40-1)/(MAX('Dev Likert Scale Possibilities'!$B$2:$B$7)-1)),0)</f>
        <v>0</v>
      </c>
      <c r="AO41" s="75">
        <f>IF(AND(NOT('Analysis Result Matrix'!AO41=0),NOT('Analysis Uncertainty Matrix'!AN40=0)),(('Analysis Result Matrix'!AO41-1)/((MAX('Dev Likert Scale Possibilities'!$E$2:$E$8)-1)))*(('Analysis Uncertainty Matrix'!AN40-1)/(MAX('Dev Likert Scale Possibilities'!$B$2:$B$7)-1)),0)</f>
        <v>0</v>
      </c>
      <c r="AP41" s="75">
        <f>IF(AND(NOT('Analysis Result Matrix'!AP41=0),NOT('Analysis Uncertainty Matrix'!AO40=0)),(('Analysis Result Matrix'!AP41-1)/((MAX('Dev Likert Scale Possibilities'!$E$2:$E$8)-1)))*(('Analysis Uncertainty Matrix'!AO40-1)/(MAX('Dev Likert Scale Possibilities'!$B$2:$B$7)-1)),0)</f>
        <v>0</v>
      </c>
      <c r="AQ41" s="75">
        <f>IF(AND(NOT('Analysis Result Matrix'!AQ41=0),NOT('Analysis Uncertainty Matrix'!AP40=0)),(('Analysis Result Matrix'!AQ41-1)/((MAX('Dev Likert Scale Possibilities'!$E$2:$E$8)-1)))*(('Analysis Uncertainty Matrix'!AP40-1)/(MAX('Dev Likert Scale Possibilities'!$B$2:$B$7)-1)),0)</f>
        <v>0</v>
      </c>
    </row>
    <row r="42" spans="1:43" ht="15.6" thickTop="1" thickBot="1" x14ac:dyDescent="0.35">
      <c r="A42" s="23" t="str">
        <f>'User Interface'!A41</f>
        <v>Question_40</v>
      </c>
      <c r="B42" s="23" t="str">
        <f>'User Interface'!B41</f>
        <v>Question 40</v>
      </c>
      <c r="C42" s="23">
        <f>'User Interface'!C41</f>
        <v>0</v>
      </c>
      <c r="D42" s="75">
        <f>IF(AND(NOT('Analysis Result Matrix'!D42=0),NOT('Analysis Uncertainty Matrix'!C41=0)),(('Analysis Result Matrix'!D42-1)/((MAX('Dev Likert Scale Possibilities'!$E$2:$E$8)-1)))*(('Analysis Uncertainty Matrix'!C41-1)/(MAX('Dev Likert Scale Possibilities'!$B$2:$B$7)-1)),0)</f>
        <v>0</v>
      </c>
      <c r="E42" s="75">
        <f>IF(AND(NOT('Analysis Result Matrix'!E42=0),NOT('Analysis Uncertainty Matrix'!D41=0)),(('Analysis Result Matrix'!E42-1)/((MAX('Dev Likert Scale Possibilities'!$E$2:$E$8)-1)))*(('Analysis Uncertainty Matrix'!D41-1)/(MAX('Dev Likert Scale Possibilities'!$B$2:$B$7)-1)),0)</f>
        <v>0</v>
      </c>
      <c r="F42" s="75">
        <f>IF(AND(NOT('Analysis Result Matrix'!F42=0),NOT('Analysis Uncertainty Matrix'!E41=0)),(('Analysis Result Matrix'!F42-1)/((MAX('Dev Likert Scale Possibilities'!$E$2:$E$8)-1)))*(('Analysis Uncertainty Matrix'!E41-1)/(MAX('Dev Likert Scale Possibilities'!$B$2:$B$7)-1)),0)</f>
        <v>0</v>
      </c>
      <c r="G42" s="75">
        <f>IF(AND(NOT('Analysis Result Matrix'!G42=0),NOT('Analysis Uncertainty Matrix'!F41=0)),(('Analysis Result Matrix'!G42-1)/((MAX('Dev Likert Scale Possibilities'!$E$2:$E$8)-1)))*(('Analysis Uncertainty Matrix'!F41-1)/(MAX('Dev Likert Scale Possibilities'!$B$2:$B$7)-1)),0)</f>
        <v>0</v>
      </c>
      <c r="H42" s="75">
        <f>IF(AND(NOT('Analysis Result Matrix'!H42=0),NOT('Analysis Uncertainty Matrix'!G41=0)),(('Analysis Result Matrix'!H42-1)/((MAX('Dev Likert Scale Possibilities'!$E$2:$E$8)-1)))*(('Analysis Uncertainty Matrix'!G41-1)/(MAX('Dev Likert Scale Possibilities'!$B$2:$B$7)-1)),0)</f>
        <v>0</v>
      </c>
      <c r="I42" s="75">
        <f>IF(AND(NOT('Analysis Result Matrix'!I42=0),NOT('Analysis Uncertainty Matrix'!H41=0)),(('Analysis Result Matrix'!I42-1)/((MAX('Dev Likert Scale Possibilities'!$E$2:$E$8)-1)))*(('Analysis Uncertainty Matrix'!H41-1)/(MAX('Dev Likert Scale Possibilities'!$B$2:$B$7)-1)),0)</f>
        <v>0</v>
      </c>
      <c r="J42" s="75">
        <f>IF(AND(NOT('Analysis Result Matrix'!J42=0),NOT('Analysis Uncertainty Matrix'!I41=0)),(('Analysis Result Matrix'!J42-1)/((MAX('Dev Likert Scale Possibilities'!$E$2:$E$8)-1)))*(('Analysis Uncertainty Matrix'!I41-1)/(MAX('Dev Likert Scale Possibilities'!$B$2:$B$7)-1)),0)</f>
        <v>0</v>
      </c>
      <c r="K42" s="75">
        <f>IF(AND(NOT('Analysis Result Matrix'!K42=0),NOT('Analysis Uncertainty Matrix'!J41=0)),(('Analysis Result Matrix'!K42-1)/((MAX('Dev Likert Scale Possibilities'!$E$2:$E$8)-1)))*(('Analysis Uncertainty Matrix'!J41-1)/(MAX('Dev Likert Scale Possibilities'!$B$2:$B$7)-1)),0)</f>
        <v>0</v>
      </c>
      <c r="L42" s="75">
        <f>IF(AND(NOT('Analysis Result Matrix'!L42=0),NOT('Analysis Uncertainty Matrix'!K41=0)),(('Analysis Result Matrix'!L42-1)/((MAX('Dev Likert Scale Possibilities'!$E$2:$E$8)-1)))*(('Analysis Uncertainty Matrix'!K41-1)/(MAX('Dev Likert Scale Possibilities'!$B$2:$B$7)-1)),0)</f>
        <v>0</v>
      </c>
      <c r="M42" s="75">
        <f>IF(AND(NOT('Analysis Result Matrix'!M42=0),NOT('Analysis Uncertainty Matrix'!L41=0)),(('Analysis Result Matrix'!M42-1)/((MAX('Dev Likert Scale Possibilities'!$E$2:$E$8)-1)))*(('Analysis Uncertainty Matrix'!L41-1)/(MAX('Dev Likert Scale Possibilities'!$B$2:$B$7)-1)),0)</f>
        <v>0</v>
      </c>
      <c r="N42" s="75">
        <f>IF(AND(NOT('Analysis Result Matrix'!N42=0),NOT('Analysis Uncertainty Matrix'!M41=0)),(('Analysis Result Matrix'!N42-1)/((MAX('Dev Likert Scale Possibilities'!$E$2:$E$8)-1)))*(('Analysis Uncertainty Matrix'!M41-1)/(MAX('Dev Likert Scale Possibilities'!$B$2:$B$7)-1)),0)</f>
        <v>0</v>
      </c>
      <c r="O42" s="75">
        <f>IF(AND(NOT('Analysis Result Matrix'!O42=0),NOT('Analysis Uncertainty Matrix'!N41=0)),(('Analysis Result Matrix'!O42-1)/((MAX('Dev Likert Scale Possibilities'!$E$2:$E$8)-1)))*(('Analysis Uncertainty Matrix'!N41-1)/(MAX('Dev Likert Scale Possibilities'!$B$2:$B$7)-1)),0)</f>
        <v>0</v>
      </c>
      <c r="P42" s="75">
        <f>IF(AND(NOT('Analysis Result Matrix'!P42=0),NOT('Analysis Uncertainty Matrix'!O41=0)),(('Analysis Result Matrix'!P42-1)/((MAX('Dev Likert Scale Possibilities'!$E$2:$E$8)-1)))*(('Analysis Uncertainty Matrix'!O41-1)/(MAX('Dev Likert Scale Possibilities'!$B$2:$B$7)-1)),0)</f>
        <v>0</v>
      </c>
      <c r="Q42" s="75">
        <f>IF(AND(NOT('Analysis Result Matrix'!Q42=0),NOT('Analysis Uncertainty Matrix'!P41=0)),(('Analysis Result Matrix'!Q42-1)/((MAX('Dev Likert Scale Possibilities'!$E$2:$E$8)-1)))*(('Analysis Uncertainty Matrix'!P41-1)/(MAX('Dev Likert Scale Possibilities'!$B$2:$B$7)-1)),0)</f>
        <v>0</v>
      </c>
      <c r="R42" s="75">
        <f>IF(AND(NOT('Analysis Result Matrix'!R42=0),NOT('Analysis Uncertainty Matrix'!Q41=0)),(('Analysis Result Matrix'!R42-1)/((MAX('Dev Likert Scale Possibilities'!$E$2:$E$8)-1)))*(('Analysis Uncertainty Matrix'!Q41-1)/(MAX('Dev Likert Scale Possibilities'!$B$2:$B$7)-1)),0)</f>
        <v>0</v>
      </c>
      <c r="S42" s="75">
        <f>IF(AND(NOT('Analysis Result Matrix'!S42=0),NOT('Analysis Uncertainty Matrix'!R41=0)),(('Analysis Result Matrix'!S42-1)/((MAX('Dev Likert Scale Possibilities'!$E$2:$E$8)-1)))*(('Analysis Uncertainty Matrix'!R41-1)/(MAX('Dev Likert Scale Possibilities'!$B$2:$B$7)-1)),0)</f>
        <v>0</v>
      </c>
      <c r="T42" s="75">
        <f>IF(AND(NOT('Analysis Result Matrix'!T42=0),NOT('Analysis Uncertainty Matrix'!S41=0)),(('Analysis Result Matrix'!T42-1)/((MAX('Dev Likert Scale Possibilities'!$E$2:$E$8)-1)))*(('Analysis Uncertainty Matrix'!S41-1)/(MAX('Dev Likert Scale Possibilities'!$B$2:$B$7)-1)),0)</f>
        <v>0</v>
      </c>
      <c r="U42" s="75">
        <f>IF(AND(NOT('Analysis Result Matrix'!U42=0),NOT('Analysis Uncertainty Matrix'!T41=0)),(('Analysis Result Matrix'!U42-1)/((MAX('Dev Likert Scale Possibilities'!$E$2:$E$8)-1)))*(('Analysis Uncertainty Matrix'!T41-1)/(MAX('Dev Likert Scale Possibilities'!$B$2:$B$7)-1)),0)</f>
        <v>0</v>
      </c>
      <c r="V42" s="75">
        <f>IF(AND(NOT('Analysis Result Matrix'!V42=0),NOT('Analysis Uncertainty Matrix'!U41=0)),(('Analysis Result Matrix'!V42-1)/((MAX('Dev Likert Scale Possibilities'!$E$2:$E$8)-1)))*(('Analysis Uncertainty Matrix'!U41-1)/(MAX('Dev Likert Scale Possibilities'!$B$2:$B$7)-1)),0)</f>
        <v>0</v>
      </c>
      <c r="W42" s="75">
        <f>IF(AND(NOT('Analysis Result Matrix'!W42=0),NOT('Analysis Uncertainty Matrix'!V41=0)),(('Analysis Result Matrix'!W42-1)/((MAX('Dev Likert Scale Possibilities'!$E$2:$E$8)-1)))*(('Analysis Uncertainty Matrix'!V41-1)/(MAX('Dev Likert Scale Possibilities'!$B$2:$B$7)-1)),0)</f>
        <v>0</v>
      </c>
      <c r="X42" s="75">
        <f>IF(AND(NOT('Analysis Result Matrix'!X42=0),NOT('Analysis Uncertainty Matrix'!W41=0)),(('Analysis Result Matrix'!X42-1)/((MAX('Dev Likert Scale Possibilities'!$E$2:$E$8)-1)))*(('Analysis Uncertainty Matrix'!W41-1)/(MAX('Dev Likert Scale Possibilities'!$B$2:$B$7)-1)),0)</f>
        <v>0</v>
      </c>
      <c r="Y42" s="75">
        <f>IF(AND(NOT('Analysis Result Matrix'!Y42=0),NOT('Analysis Uncertainty Matrix'!X41=0)),(('Analysis Result Matrix'!Y42-1)/((MAX('Dev Likert Scale Possibilities'!$E$2:$E$8)-1)))*(('Analysis Uncertainty Matrix'!X41-1)/(MAX('Dev Likert Scale Possibilities'!$B$2:$B$7)-1)),0)</f>
        <v>0</v>
      </c>
      <c r="Z42" s="75">
        <f>IF(AND(NOT('Analysis Result Matrix'!Z42=0),NOT('Analysis Uncertainty Matrix'!Y41=0)),(('Analysis Result Matrix'!Z42-1)/((MAX('Dev Likert Scale Possibilities'!$E$2:$E$8)-1)))*(('Analysis Uncertainty Matrix'!Y41-1)/(MAX('Dev Likert Scale Possibilities'!$B$2:$B$7)-1)),0)</f>
        <v>0</v>
      </c>
      <c r="AA42" s="75">
        <f>IF(AND(NOT('Analysis Result Matrix'!AA42=0),NOT('Analysis Uncertainty Matrix'!Z41=0)),(('Analysis Result Matrix'!AA42-1)/((MAX('Dev Likert Scale Possibilities'!$E$2:$E$8)-1)))*(('Analysis Uncertainty Matrix'!Z41-1)/(MAX('Dev Likert Scale Possibilities'!$B$2:$B$7)-1)),0)</f>
        <v>0</v>
      </c>
      <c r="AB42" s="75">
        <f>IF(AND(NOT('Analysis Result Matrix'!AB42=0),NOT('Analysis Uncertainty Matrix'!AA41=0)),(('Analysis Result Matrix'!AB42-1)/((MAX('Dev Likert Scale Possibilities'!$E$2:$E$8)-1)))*(('Analysis Uncertainty Matrix'!AA41-1)/(MAX('Dev Likert Scale Possibilities'!$B$2:$B$7)-1)),0)</f>
        <v>0</v>
      </c>
      <c r="AC42" s="75">
        <f>IF(AND(NOT('Analysis Result Matrix'!AC42=0),NOT('Analysis Uncertainty Matrix'!AB41=0)),(('Analysis Result Matrix'!AC42-1)/((MAX('Dev Likert Scale Possibilities'!$E$2:$E$8)-1)))*(('Analysis Uncertainty Matrix'!AB41-1)/(MAX('Dev Likert Scale Possibilities'!$B$2:$B$7)-1)),0)</f>
        <v>0</v>
      </c>
      <c r="AD42" s="75">
        <f>IF(AND(NOT('Analysis Result Matrix'!AD42=0),NOT('Analysis Uncertainty Matrix'!AC41=0)),(('Analysis Result Matrix'!AD42-1)/((MAX('Dev Likert Scale Possibilities'!$E$2:$E$8)-1)))*(('Analysis Uncertainty Matrix'!AC41-1)/(MAX('Dev Likert Scale Possibilities'!$B$2:$B$7)-1)),0)</f>
        <v>0</v>
      </c>
      <c r="AE42" s="75">
        <f>IF(AND(NOT('Analysis Result Matrix'!AE42=0),NOT('Analysis Uncertainty Matrix'!AD41=0)),(('Analysis Result Matrix'!AE42-1)/((MAX('Dev Likert Scale Possibilities'!$E$2:$E$8)-1)))*(('Analysis Uncertainty Matrix'!AD41-1)/(MAX('Dev Likert Scale Possibilities'!$B$2:$B$7)-1)),0)</f>
        <v>0</v>
      </c>
      <c r="AF42" s="75">
        <f>IF(AND(NOT('Analysis Result Matrix'!AF42=0),NOT('Analysis Uncertainty Matrix'!AE41=0)),(('Analysis Result Matrix'!AF42-1)/((MAX('Dev Likert Scale Possibilities'!$E$2:$E$8)-1)))*(('Analysis Uncertainty Matrix'!AE41-1)/(MAX('Dev Likert Scale Possibilities'!$B$2:$B$7)-1)),0)</f>
        <v>0</v>
      </c>
      <c r="AG42" s="75">
        <f>IF(AND(NOT('Analysis Result Matrix'!AG42=0),NOT('Analysis Uncertainty Matrix'!AF41=0)),(('Analysis Result Matrix'!AG42-1)/((MAX('Dev Likert Scale Possibilities'!$E$2:$E$8)-1)))*(('Analysis Uncertainty Matrix'!AF41-1)/(MAX('Dev Likert Scale Possibilities'!$B$2:$B$7)-1)),0)</f>
        <v>0</v>
      </c>
      <c r="AH42" s="75">
        <f>IF(AND(NOT('Analysis Result Matrix'!AH42=0),NOT('Analysis Uncertainty Matrix'!AG41=0)),(('Analysis Result Matrix'!AH42-1)/((MAX('Dev Likert Scale Possibilities'!$E$2:$E$8)-1)))*(('Analysis Uncertainty Matrix'!AG41-1)/(MAX('Dev Likert Scale Possibilities'!$B$2:$B$7)-1)),0)</f>
        <v>0</v>
      </c>
      <c r="AI42" s="75">
        <f>IF(AND(NOT('Analysis Result Matrix'!AI42=0),NOT('Analysis Uncertainty Matrix'!AH41=0)),(('Analysis Result Matrix'!AI42-1)/((MAX('Dev Likert Scale Possibilities'!$E$2:$E$8)-1)))*(('Analysis Uncertainty Matrix'!AH41-1)/(MAX('Dev Likert Scale Possibilities'!$B$2:$B$7)-1)),0)</f>
        <v>0</v>
      </c>
      <c r="AJ42" s="75">
        <f>IF(AND(NOT('Analysis Result Matrix'!AJ42=0),NOT('Analysis Uncertainty Matrix'!AI41=0)),(('Analysis Result Matrix'!AJ42-1)/((MAX('Dev Likert Scale Possibilities'!$E$2:$E$8)-1)))*(('Analysis Uncertainty Matrix'!AI41-1)/(MAX('Dev Likert Scale Possibilities'!$B$2:$B$7)-1)),0)</f>
        <v>0</v>
      </c>
      <c r="AK42" s="75">
        <f>IF(AND(NOT('Analysis Result Matrix'!AK42=0),NOT('Analysis Uncertainty Matrix'!AJ41=0)),(('Analysis Result Matrix'!AK42-1)/((MAX('Dev Likert Scale Possibilities'!$E$2:$E$8)-1)))*(('Analysis Uncertainty Matrix'!AJ41-1)/(MAX('Dev Likert Scale Possibilities'!$B$2:$B$7)-1)),0)</f>
        <v>0</v>
      </c>
      <c r="AL42" s="75">
        <f>IF(AND(NOT('Analysis Result Matrix'!AL42=0),NOT('Analysis Uncertainty Matrix'!AK41=0)),(('Analysis Result Matrix'!AL42-1)/((MAX('Dev Likert Scale Possibilities'!$E$2:$E$8)-1)))*(('Analysis Uncertainty Matrix'!AK41-1)/(MAX('Dev Likert Scale Possibilities'!$B$2:$B$7)-1)),0)</f>
        <v>0</v>
      </c>
      <c r="AM42" s="75">
        <f>IF(AND(NOT('Analysis Result Matrix'!AM42=0),NOT('Analysis Uncertainty Matrix'!AL41=0)),(('Analysis Result Matrix'!AM42-1)/((MAX('Dev Likert Scale Possibilities'!$E$2:$E$8)-1)))*(('Analysis Uncertainty Matrix'!AL41-1)/(MAX('Dev Likert Scale Possibilities'!$B$2:$B$7)-1)),0)</f>
        <v>0</v>
      </c>
      <c r="AN42" s="75">
        <f>IF(AND(NOT('Analysis Result Matrix'!AN42=0),NOT('Analysis Uncertainty Matrix'!AM41=0)),(('Analysis Result Matrix'!AN42-1)/((MAX('Dev Likert Scale Possibilities'!$E$2:$E$8)-1)))*(('Analysis Uncertainty Matrix'!AM41-1)/(MAX('Dev Likert Scale Possibilities'!$B$2:$B$7)-1)),0)</f>
        <v>0</v>
      </c>
      <c r="AO42" s="75">
        <f>IF(AND(NOT('Analysis Result Matrix'!AO42=0),NOT('Analysis Uncertainty Matrix'!AN41=0)),(('Analysis Result Matrix'!AO42-1)/((MAX('Dev Likert Scale Possibilities'!$E$2:$E$8)-1)))*(('Analysis Uncertainty Matrix'!AN41-1)/(MAX('Dev Likert Scale Possibilities'!$B$2:$B$7)-1)),0)</f>
        <v>0</v>
      </c>
      <c r="AP42" s="75">
        <f>IF(AND(NOT('Analysis Result Matrix'!AP42=0),NOT('Analysis Uncertainty Matrix'!AO41=0)),(('Analysis Result Matrix'!AP42-1)/((MAX('Dev Likert Scale Possibilities'!$E$2:$E$8)-1)))*(('Analysis Uncertainty Matrix'!AO41-1)/(MAX('Dev Likert Scale Possibilities'!$B$2:$B$7)-1)),0)</f>
        <v>0</v>
      </c>
      <c r="AQ42" s="75">
        <f>IF(AND(NOT('Analysis Result Matrix'!AQ42=0),NOT('Analysis Uncertainty Matrix'!AP41=0)),(('Analysis Result Matrix'!AQ42-1)/((MAX('Dev Likert Scale Possibilities'!$E$2:$E$8)-1)))*(('Analysis Uncertainty Matrix'!AP41-1)/(MAX('Dev Likert Scale Possibilities'!$B$2:$B$7)-1)),0)</f>
        <v>0</v>
      </c>
    </row>
    <row r="43" spans="1:43" ht="15.6" thickTop="1" thickBot="1" x14ac:dyDescent="0.35">
      <c r="A43" s="23" t="str">
        <f>'User Interface'!A42</f>
        <v>Question_41</v>
      </c>
      <c r="B43" s="23" t="str">
        <f>'User Interface'!B42</f>
        <v>Question 41</v>
      </c>
      <c r="C43" s="23">
        <f>'User Interface'!C42</f>
        <v>0</v>
      </c>
      <c r="D43" s="75">
        <f>IF(AND(NOT('Analysis Result Matrix'!D43=0),NOT('Analysis Uncertainty Matrix'!C42=0)),(('Analysis Result Matrix'!D43-1)/((MAX('Dev Likert Scale Possibilities'!$E$2:$E$8)-1)))*(('Analysis Uncertainty Matrix'!C42-1)/(MAX('Dev Likert Scale Possibilities'!$B$2:$B$7)-1)),0)</f>
        <v>0</v>
      </c>
      <c r="E43" s="75">
        <f>IF(AND(NOT('Analysis Result Matrix'!E43=0),NOT('Analysis Uncertainty Matrix'!D42=0)),(('Analysis Result Matrix'!E43-1)/((MAX('Dev Likert Scale Possibilities'!$E$2:$E$8)-1)))*(('Analysis Uncertainty Matrix'!D42-1)/(MAX('Dev Likert Scale Possibilities'!$B$2:$B$7)-1)),0)</f>
        <v>0</v>
      </c>
      <c r="F43" s="75">
        <f>IF(AND(NOT('Analysis Result Matrix'!F43=0),NOT('Analysis Uncertainty Matrix'!E42=0)),(('Analysis Result Matrix'!F43-1)/((MAX('Dev Likert Scale Possibilities'!$E$2:$E$8)-1)))*(('Analysis Uncertainty Matrix'!E42-1)/(MAX('Dev Likert Scale Possibilities'!$B$2:$B$7)-1)),0)</f>
        <v>0</v>
      </c>
      <c r="G43" s="75">
        <f>IF(AND(NOT('Analysis Result Matrix'!G43=0),NOT('Analysis Uncertainty Matrix'!F42=0)),(('Analysis Result Matrix'!G43-1)/((MAX('Dev Likert Scale Possibilities'!$E$2:$E$8)-1)))*(('Analysis Uncertainty Matrix'!F42-1)/(MAX('Dev Likert Scale Possibilities'!$B$2:$B$7)-1)),0)</f>
        <v>0</v>
      </c>
      <c r="H43" s="75">
        <f>IF(AND(NOT('Analysis Result Matrix'!H43=0),NOT('Analysis Uncertainty Matrix'!G42=0)),(('Analysis Result Matrix'!H43-1)/((MAX('Dev Likert Scale Possibilities'!$E$2:$E$8)-1)))*(('Analysis Uncertainty Matrix'!G42-1)/(MAX('Dev Likert Scale Possibilities'!$B$2:$B$7)-1)),0)</f>
        <v>0</v>
      </c>
      <c r="I43" s="75">
        <f>IF(AND(NOT('Analysis Result Matrix'!I43=0),NOT('Analysis Uncertainty Matrix'!H42=0)),(('Analysis Result Matrix'!I43-1)/((MAX('Dev Likert Scale Possibilities'!$E$2:$E$8)-1)))*(('Analysis Uncertainty Matrix'!H42-1)/(MAX('Dev Likert Scale Possibilities'!$B$2:$B$7)-1)),0)</f>
        <v>0</v>
      </c>
      <c r="J43" s="75">
        <f>IF(AND(NOT('Analysis Result Matrix'!J43=0),NOT('Analysis Uncertainty Matrix'!I42=0)),(('Analysis Result Matrix'!J43-1)/((MAX('Dev Likert Scale Possibilities'!$E$2:$E$8)-1)))*(('Analysis Uncertainty Matrix'!I42-1)/(MAX('Dev Likert Scale Possibilities'!$B$2:$B$7)-1)),0)</f>
        <v>0</v>
      </c>
      <c r="K43" s="75">
        <f>IF(AND(NOT('Analysis Result Matrix'!K43=0),NOT('Analysis Uncertainty Matrix'!J42=0)),(('Analysis Result Matrix'!K43-1)/((MAX('Dev Likert Scale Possibilities'!$E$2:$E$8)-1)))*(('Analysis Uncertainty Matrix'!J42-1)/(MAX('Dev Likert Scale Possibilities'!$B$2:$B$7)-1)),0)</f>
        <v>0</v>
      </c>
      <c r="L43" s="75">
        <f>IF(AND(NOT('Analysis Result Matrix'!L43=0),NOT('Analysis Uncertainty Matrix'!K42=0)),(('Analysis Result Matrix'!L43-1)/((MAX('Dev Likert Scale Possibilities'!$E$2:$E$8)-1)))*(('Analysis Uncertainty Matrix'!K42-1)/(MAX('Dev Likert Scale Possibilities'!$B$2:$B$7)-1)),0)</f>
        <v>0</v>
      </c>
      <c r="M43" s="75">
        <f>IF(AND(NOT('Analysis Result Matrix'!M43=0),NOT('Analysis Uncertainty Matrix'!L42=0)),(('Analysis Result Matrix'!M43-1)/((MAX('Dev Likert Scale Possibilities'!$E$2:$E$8)-1)))*(('Analysis Uncertainty Matrix'!L42-1)/(MAX('Dev Likert Scale Possibilities'!$B$2:$B$7)-1)),0)</f>
        <v>0</v>
      </c>
      <c r="N43" s="75">
        <f>IF(AND(NOT('Analysis Result Matrix'!N43=0),NOT('Analysis Uncertainty Matrix'!M42=0)),(('Analysis Result Matrix'!N43-1)/((MAX('Dev Likert Scale Possibilities'!$E$2:$E$8)-1)))*(('Analysis Uncertainty Matrix'!M42-1)/(MAX('Dev Likert Scale Possibilities'!$B$2:$B$7)-1)),0)</f>
        <v>0</v>
      </c>
      <c r="O43" s="75">
        <f>IF(AND(NOT('Analysis Result Matrix'!O43=0),NOT('Analysis Uncertainty Matrix'!N42=0)),(('Analysis Result Matrix'!O43-1)/((MAX('Dev Likert Scale Possibilities'!$E$2:$E$8)-1)))*(('Analysis Uncertainty Matrix'!N42-1)/(MAX('Dev Likert Scale Possibilities'!$B$2:$B$7)-1)),0)</f>
        <v>0</v>
      </c>
      <c r="P43" s="75">
        <f>IF(AND(NOT('Analysis Result Matrix'!P43=0),NOT('Analysis Uncertainty Matrix'!O42=0)),(('Analysis Result Matrix'!P43-1)/((MAX('Dev Likert Scale Possibilities'!$E$2:$E$8)-1)))*(('Analysis Uncertainty Matrix'!O42-1)/(MAX('Dev Likert Scale Possibilities'!$B$2:$B$7)-1)),0)</f>
        <v>0</v>
      </c>
      <c r="Q43" s="75">
        <f>IF(AND(NOT('Analysis Result Matrix'!Q43=0),NOT('Analysis Uncertainty Matrix'!P42=0)),(('Analysis Result Matrix'!Q43-1)/((MAX('Dev Likert Scale Possibilities'!$E$2:$E$8)-1)))*(('Analysis Uncertainty Matrix'!P42-1)/(MAX('Dev Likert Scale Possibilities'!$B$2:$B$7)-1)),0)</f>
        <v>0</v>
      </c>
      <c r="R43" s="75">
        <f>IF(AND(NOT('Analysis Result Matrix'!R43=0),NOT('Analysis Uncertainty Matrix'!Q42=0)),(('Analysis Result Matrix'!R43-1)/((MAX('Dev Likert Scale Possibilities'!$E$2:$E$8)-1)))*(('Analysis Uncertainty Matrix'!Q42-1)/(MAX('Dev Likert Scale Possibilities'!$B$2:$B$7)-1)),0)</f>
        <v>0</v>
      </c>
      <c r="S43" s="75">
        <f>IF(AND(NOT('Analysis Result Matrix'!S43=0),NOT('Analysis Uncertainty Matrix'!R42=0)),(('Analysis Result Matrix'!S43-1)/((MAX('Dev Likert Scale Possibilities'!$E$2:$E$8)-1)))*(('Analysis Uncertainty Matrix'!R42-1)/(MAX('Dev Likert Scale Possibilities'!$B$2:$B$7)-1)),0)</f>
        <v>0</v>
      </c>
      <c r="T43" s="75">
        <f>IF(AND(NOT('Analysis Result Matrix'!T43=0),NOT('Analysis Uncertainty Matrix'!S42=0)),(('Analysis Result Matrix'!T43-1)/((MAX('Dev Likert Scale Possibilities'!$E$2:$E$8)-1)))*(('Analysis Uncertainty Matrix'!S42-1)/(MAX('Dev Likert Scale Possibilities'!$B$2:$B$7)-1)),0)</f>
        <v>0</v>
      </c>
      <c r="U43" s="75">
        <f>IF(AND(NOT('Analysis Result Matrix'!U43=0),NOT('Analysis Uncertainty Matrix'!T42=0)),(('Analysis Result Matrix'!U43-1)/((MAX('Dev Likert Scale Possibilities'!$E$2:$E$8)-1)))*(('Analysis Uncertainty Matrix'!T42-1)/(MAX('Dev Likert Scale Possibilities'!$B$2:$B$7)-1)),0)</f>
        <v>0</v>
      </c>
      <c r="V43" s="75">
        <f>IF(AND(NOT('Analysis Result Matrix'!V43=0),NOT('Analysis Uncertainty Matrix'!U42=0)),(('Analysis Result Matrix'!V43-1)/((MAX('Dev Likert Scale Possibilities'!$E$2:$E$8)-1)))*(('Analysis Uncertainty Matrix'!U42-1)/(MAX('Dev Likert Scale Possibilities'!$B$2:$B$7)-1)),0)</f>
        <v>0</v>
      </c>
      <c r="W43" s="75">
        <f>IF(AND(NOT('Analysis Result Matrix'!W43=0),NOT('Analysis Uncertainty Matrix'!V42=0)),(('Analysis Result Matrix'!W43-1)/((MAX('Dev Likert Scale Possibilities'!$E$2:$E$8)-1)))*(('Analysis Uncertainty Matrix'!V42-1)/(MAX('Dev Likert Scale Possibilities'!$B$2:$B$7)-1)),0)</f>
        <v>0</v>
      </c>
      <c r="X43" s="75">
        <f>IF(AND(NOT('Analysis Result Matrix'!X43=0),NOT('Analysis Uncertainty Matrix'!W42=0)),(('Analysis Result Matrix'!X43-1)/((MAX('Dev Likert Scale Possibilities'!$E$2:$E$8)-1)))*(('Analysis Uncertainty Matrix'!W42-1)/(MAX('Dev Likert Scale Possibilities'!$B$2:$B$7)-1)),0)</f>
        <v>0</v>
      </c>
      <c r="Y43" s="75">
        <f>IF(AND(NOT('Analysis Result Matrix'!Y43=0),NOT('Analysis Uncertainty Matrix'!X42=0)),(('Analysis Result Matrix'!Y43-1)/((MAX('Dev Likert Scale Possibilities'!$E$2:$E$8)-1)))*(('Analysis Uncertainty Matrix'!X42-1)/(MAX('Dev Likert Scale Possibilities'!$B$2:$B$7)-1)),0)</f>
        <v>0</v>
      </c>
      <c r="Z43" s="75">
        <f>IF(AND(NOT('Analysis Result Matrix'!Z43=0),NOT('Analysis Uncertainty Matrix'!Y42=0)),(('Analysis Result Matrix'!Z43-1)/((MAX('Dev Likert Scale Possibilities'!$E$2:$E$8)-1)))*(('Analysis Uncertainty Matrix'!Y42-1)/(MAX('Dev Likert Scale Possibilities'!$B$2:$B$7)-1)),0)</f>
        <v>0</v>
      </c>
      <c r="AA43" s="75">
        <f>IF(AND(NOT('Analysis Result Matrix'!AA43=0),NOT('Analysis Uncertainty Matrix'!Z42=0)),(('Analysis Result Matrix'!AA43-1)/((MAX('Dev Likert Scale Possibilities'!$E$2:$E$8)-1)))*(('Analysis Uncertainty Matrix'!Z42-1)/(MAX('Dev Likert Scale Possibilities'!$B$2:$B$7)-1)),0)</f>
        <v>0</v>
      </c>
      <c r="AB43" s="75">
        <f>IF(AND(NOT('Analysis Result Matrix'!AB43=0),NOT('Analysis Uncertainty Matrix'!AA42=0)),(('Analysis Result Matrix'!AB43-1)/((MAX('Dev Likert Scale Possibilities'!$E$2:$E$8)-1)))*(('Analysis Uncertainty Matrix'!AA42-1)/(MAX('Dev Likert Scale Possibilities'!$B$2:$B$7)-1)),0)</f>
        <v>0</v>
      </c>
      <c r="AC43" s="75">
        <f>IF(AND(NOT('Analysis Result Matrix'!AC43=0),NOT('Analysis Uncertainty Matrix'!AB42=0)),(('Analysis Result Matrix'!AC43-1)/((MAX('Dev Likert Scale Possibilities'!$E$2:$E$8)-1)))*(('Analysis Uncertainty Matrix'!AB42-1)/(MAX('Dev Likert Scale Possibilities'!$B$2:$B$7)-1)),0)</f>
        <v>0</v>
      </c>
      <c r="AD43" s="75">
        <f>IF(AND(NOT('Analysis Result Matrix'!AD43=0),NOT('Analysis Uncertainty Matrix'!AC42=0)),(('Analysis Result Matrix'!AD43-1)/((MAX('Dev Likert Scale Possibilities'!$E$2:$E$8)-1)))*(('Analysis Uncertainty Matrix'!AC42-1)/(MAX('Dev Likert Scale Possibilities'!$B$2:$B$7)-1)),0)</f>
        <v>0</v>
      </c>
      <c r="AE43" s="75">
        <f>IF(AND(NOT('Analysis Result Matrix'!AE43=0),NOT('Analysis Uncertainty Matrix'!AD42=0)),(('Analysis Result Matrix'!AE43-1)/((MAX('Dev Likert Scale Possibilities'!$E$2:$E$8)-1)))*(('Analysis Uncertainty Matrix'!AD42-1)/(MAX('Dev Likert Scale Possibilities'!$B$2:$B$7)-1)),0)</f>
        <v>0</v>
      </c>
      <c r="AF43" s="75">
        <f>IF(AND(NOT('Analysis Result Matrix'!AF43=0),NOT('Analysis Uncertainty Matrix'!AE42=0)),(('Analysis Result Matrix'!AF43-1)/((MAX('Dev Likert Scale Possibilities'!$E$2:$E$8)-1)))*(('Analysis Uncertainty Matrix'!AE42-1)/(MAX('Dev Likert Scale Possibilities'!$B$2:$B$7)-1)),0)</f>
        <v>0</v>
      </c>
      <c r="AG43" s="75">
        <f>IF(AND(NOT('Analysis Result Matrix'!AG43=0),NOT('Analysis Uncertainty Matrix'!AF42=0)),(('Analysis Result Matrix'!AG43-1)/((MAX('Dev Likert Scale Possibilities'!$E$2:$E$8)-1)))*(('Analysis Uncertainty Matrix'!AF42-1)/(MAX('Dev Likert Scale Possibilities'!$B$2:$B$7)-1)),0)</f>
        <v>0</v>
      </c>
      <c r="AH43" s="75">
        <f>IF(AND(NOT('Analysis Result Matrix'!AH43=0),NOT('Analysis Uncertainty Matrix'!AG42=0)),(('Analysis Result Matrix'!AH43-1)/((MAX('Dev Likert Scale Possibilities'!$E$2:$E$8)-1)))*(('Analysis Uncertainty Matrix'!AG42-1)/(MAX('Dev Likert Scale Possibilities'!$B$2:$B$7)-1)),0)</f>
        <v>0</v>
      </c>
      <c r="AI43" s="75">
        <f>IF(AND(NOT('Analysis Result Matrix'!AI43=0),NOT('Analysis Uncertainty Matrix'!AH42=0)),(('Analysis Result Matrix'!AI43-1)/((MAX('Dev Likert Scale Possibilities'!$E$2:$E$8)-1)))*(('Analysis Uncertainty Matrix'!AH42-1)/(MAX('Dev Likert Scale Possibilities'!$B$2:$B$7)-1)),0)</f>
        <v>0</v>
      </c>
      <c r="AJ43" s="75">
        <f>IF(AND(NOT('Analysis Result Matrix'!AJ43=0),NOT('Analysis Uncertainty Matrix'!AI42=0)),(('Analysis Result Matrix'!AJ43-1)/((MAX('Dev Likert Scale Possibilities'!$E$2:$E$8)-1)))*(('Analysis Uncertainty Matrix'!AI42-1)/(MAX('Dev Likert Scale Possibilities'!$B$2:$B$7)-1)),0)</f>
        <v>0</v>
      </c>
      <c r="AK43" s="75">
        <f>IF(AND(NOT('Analysis Result Matrix'!AK43=0),NOT('Analysis Uncertainty Matrix'!AJ42=0)),(('Analysis Result Matrix'!AK43-1)/((MAX('Dev Likert Scale Possibilities'!$E$2:$E$8)-1)))*(('Analysis Uncertainty Matrix'!AJ42-1)/(MAX('Dev Likert Scale Possibilities'!$B$2:$B$7)-1)),0)</f>
        <v>0</v>
      </c>
      <c r="AL43" s="75">
        <f>IF(AND(NOT('Analysis Result Matrix'!AL43=0),NOT('Analysis Uncertainty Matrix'!AK42=0)),(('Analysis Result Matrix'!AL43-1)/((MAX('Dev Likert Scale Possibilities'!$E$2:$E$8)-1)))*(('Analysis Uncertainty Matrix'!AK42-1)/(MAX('Dev Likert Scale Possibilities'!$B$2:$B$7)-1)),0)</f>
        <v>0</v>
      </c>
      <c r="AM43" s="75">
        <f>IF(AND(NOT('Analysis Result Matrix'!AM43=0),NOT('Analysis Uncertainty Matrix'!AL42=0)),(('Analysis Result Matrix'!AM43-1)/((MAX('Dev Likert Scale Possibilities'!$E$2:$E$8)-1)))*(('Analysis Uncertainty Matrix'!AL42-1)/(MAX('Dev Likert Scale Possibilities'!$B$2:$B$7)-1)),0)</f>
        <v>0</v>
      </c>
      <c r="AN43" s="75">
        <f>IF(AND(NOT('Analysis Result Matrix'!AN43=0),NOT('Analysis Uncertainty Matrix'!AM42=0)),(('Analysis Result Matrix'!AN43-1)/((MAX('Dev Likert Scale Possibilities'!$E$2:$E$8)-1)))*(('Analysis Uncertainty Matrix'!AM42-1)/(MAX('Dev Likert Scale Possibilities'!$B$2:$B$7)-1)),0)</f>
        <v>0</v>
      </c>
      <c r="AO43" s="75">
        <f>IF(AND(NOT('Analysis Result Matrix'!AO43=0),NOT('Analysis Uncertainty Matrix'!AN42=0)),(('Analysis Result Matrix'!AO43-1)/((MAX('Dev Likert Scale Possibilities'!$E$2:$E$8)-1)))*(('Analysis Uncertainty Matrix'!AN42-1)/(MAX('Dev Likert Scale Possibilities'!$B$2:$B$7)-1)),0)</f>
        <v>0</v>
      </c>
      <c r="AP43" s="75">
        <f>IF(AND(NOT('Analysis Result Matrix'!AP43=0),NOT('Analysis Uncertainty Matrix'!AO42=0)),(('Analysis Result Matrix'!AP43-1)/((MAX('Dev Likert Scale Possibilities'!$E$2:$E$8)-1)))*(('Analysis Uncertainty Matrix'!AO42-1)/(MAX('Dev Likert Scale Possibilities'!$B$2:$B$7)-1)),0)</f>
        <v>0</v>
      </c>
      <c r="AQ43" s="75">
        <f>IF(AND(NOT('Analysis Result Matrix'!AQ43=0),NOT('Analysis Uncertainty Matrix'!AP42=0)),(('Analysis Result Matrix'!AQ43-1)/((MAX('Dev Likert Scale Possibilities'!$E$2:$E$8)-1)))*(('Analysis Uncertainty Matrix'!AP42-1)/(MAX('Dev Likert Scale Possibilities'!$B$2:$B$7)-1)),0)</f>
        <v>0</v>
      </c>
    </row>
    <row r="44" spans="1:43" ht="15.6" thickTop="1" thickBot="1" x14ac:dyDescent="0.35">
      <c r="A44" s="23" t="str">
        <f>'User Interface'!A43</f>
        <v>Question_42</v>
      </c>
      <c r="B44" s="23" t="str">
        <f>'User Interface'!B43</f>
        <v>Question 42</v>
      </c>
      <c r="C44" s="23">
        <f>'User Interface'!C43</f>
        <v>0</v>
      </c>
      <c r="D44" s="75">
        <f>IF(AND(NOT('Analysis Result Matrix'!D44=0),NOT('Analysis Uncertainty Matrix'!C43=0)),(('Analysis Result Matrix'!D44-1)/((MAX('Dev Likert Scale Possibilities'!$E$2:$E$8)-1)))*(('Analysis Uncertainty Matrix'!C43-1)/(MAX('Dev Likert Scale Possibilities'!$B$2:$B$7)-1)),0)</f>
        <v>0</v>
      </c>
      <c r="E44" s="75">
        <f>IF(AND(NOT('Analysis Result Matrix'!E44=0),NOT('Analysis Uncertainty Matrix'!D43=0)),(('Analysis Result Matrix'!E44-1)/((MAX('Dev Likert Scale Possibilities'!$E$2:$E$8)-1)))*(('Analysis Uncertainty Matrix'!D43-1)/(MAX('Dev Likert Scale Possibilities'!$B$2:$B$7)-1)),0)</f>
        <v>0</v>
      </c>
      <c r="F44" s="75">
        <f>IF(AND(NOT('Analysis Result Matrix'!F44=0),NOT('Analysis Uncertainty Matrix'!E43=0)),(('Analysis Result Matrix'!F44-1)/((MAX('Dev Likert Scale Possibilities'!$E$2:$E$8)-1)))*(('Analysis Uncertainty Matrix'!E43-1)/(MAX('Dev Likert Scale Possibilities'!$B$2:$B$7)-1)),0)</f>
        <v>0</v>
      </c>
      <c r="G44" s="75">
        <f>IF(AND(NOT('Analysis Result Matrix'!G44=0),NOT('Analysis Uncertainty Matrix'!F43=0)),(('Analysis Result Matrix'!G44-1)/((MAX('Dev Likert Scale Possibilities'!$E$2:$E$8)-1)))*(('Analysis Uncertainty Matrix'!F43-1)/(MAX('Dev Likert Scale Possibilities'!$B$2:$B$7)-1)),0)</f>
        <v>0</v>
      </c>
      <c r="H44" s="75">
        <f>IF(AND(NOT('Analysis Result Matrix'!H44=0),NOT('Analysis Uncertainty Matrix'!G43=0)),(('Analysis Result Matrix'!H44-1)/((MAX('Dev Likert Scale Possibilities'!$E$2:$E$8)-1)))*(('Analysis Uncertainty Matrix'!G43-1)/(MAX('Dev Likert Scale Possibilities'!$B$2:$B$7)-1)),0)</f>
        <v>0</v>
      </c>
      <c r="I44" s="75">
        <f>IF(AND(NOT('Analysis Result Matrix'!I44=0),NOT('Analysis Uncertainty Matrix'!H43=0)),(('Analysis Result Matrix'!I44-1)/((MAX('Dev Likert Scale Possibilities'!$E$2:$E$8)-1)))*(('Analysis Uncertainty Matrix'!H43-1)/(MAX('Dev Likert Scale Possibilities'!$B$2:$B$7)-1)),0)</f>
        <v>0</v>
      </c>
      <c r="J44" s="75">
        <f>IF(AND(NOT('Analysis Result Matrix'!J44=0),NOT('Analysis Uncertainty Matrix'!I43=0)),(('Analysis Result Matrix'!J44-1)/((MAX('Dev Likert Scale Possibilities'!$E$2:$E$8)-1)))*(('Analysis Uncertainty Matrix'!I43-1)/(MAX('Dev Likert Scale Possibilities'!$B$2:$B$7)-1)),0)</f>
        <v>0</v>
      </c>
      <c r="K44" s="75">
        <f>IF(AND(NOT('Analysis Result Matrix'!K44=0),NOT('Analysis Uncertainty Matrix'!J43=0)),(('Analysis Result Matrix'!K44-1)/((MAX('Dev Likert Scale Possibilities'!$E$2:$E$8)-1)))*(('Analysis Uncertainty Matrix'!J43-1)/(MAX('Dev Likert Scale Possibilities'!$B$2:$B$7)-1)),0)</f>
        <v>0</v>
      </c>
      <c r="L44" s="75">
        <f>IF(AND(NOT('Analysis Result Matrix'!L44=0),NOT('Analysis Uncertainty Matrix'!K43=0)),(('Analysis Result Matrix'!L44-1)/((MAX('Dev Likert Scale Possibilities'!$E$2:$E$8)-1)))*(('Analysis Uncertainty Matrix'!K43-1)/(MAX('Dev Likert Scale Possibilities'!$B$2:$B$7)-1)),0)</f>
        <v>0</v>
      </c>
      <c r="M44" s="75">
        <f>IF(AND(NOT('Analysis Result Matrix'!M44=0),NOT('Analysis Uncertainty Matrix'!L43=0)),(('Analysis Result Matrix'!M44-1)/((MAX('Dev Likert Scale Possibilities'!$E$2:$E$8)-1)))*(('Analysis Uncertainty Matrix'!L43-1)/(MAX('Dev Likert Scale Possibilities'!$B$2:$B$7)-1)),0)</f>
        <v>0</v>
      </c>
      <c r="N44" s="75">
        <f>IF(AND(NOT('Analysis Result Matrix'!N44=0),NOT('Analysis Uncertainty Matrix'!M43=0)),(('Analysis Result Matrix'!N44-1)/((MAX('Dev Likert Scale Possibilities'!$E$2:$E$8)-1)))*(('Analysis Uncertainty Matrix'!M43-1)/(MAX('Dev Likert Scale Possibilities'!$B$2:$B$7)-1)),0)</f>
        <v>0</v>
      </c>
      <c r="O44" s="75">
        <f>IF(AND(NOT('Analysis Result Matrix'!O44=0),NOT('Analysis Uncertainty Matrix'!N43=0)),(('Analysis Result Matrix'!O44-1)/((MAX('Dev Likert Scale Possibilities'!$E$2:$E$8)-1)))*(('Analysis Uncertainty Matrix'!N43-1)/(MAX('Dev Likert Scale Possibilities'!$B$2:$B$7)-1)),0)</f>
        <v>0</v>
      </c>
      <c r="P44" s="75">
        <f>IF(AND(NOT('Analysis Result Matrix'!P44=0),NOT('Analysis Uncertainty Matrix'!O43=0)),(('Analysis Result Matrix'!P44-1)/((MAX('Dev Likert Scale Possibilities'!$E$2:$E$8)-1)))*(('Analysis Uncertainty Matrix'!O43-1)/(MAX('Dev Likert Scale Possibilities'!$B$2:$B$7)-1)),0)</f>
        <v>0</v>
      </c>
      <c r="Q44" s="75">
        <f>IF(AND(NOT('Analysis Result Matrix'!Q44=0),NOT('Analysis Uncertainty Matrix'!P43=0)),(('Analysis Result Matrix'!Q44-1)/((MAX('Dev Likert Scale Possibilities'!$E$2:$E$8)-1)))*(('Analysis Uncertainty Matrix'!P43-1)/(MAX('Dev Likert Scale Possibilities'!$B$2:$B$7)-1)),0)</f>
        <v>0</v>
      </c>
      <c r="R44" s="75">
        <f>IF(AND(NOT('Analysis Result Matrix'!R44=0),NOT('Analysis Uncertainty Matrix'!Q43=0)),(('Analysis Result Matrix'!R44-1)/((MAX('Dev Likert Scale Possibilities'!$E$2:$E$8)-1)))*(('Analysis Uncertainty Matrix'!Q43-1)/(MAX('Dev Likert Scale Possibilities'!$B$2:$B$7)-1)),0)</f>
        <v>0</v>
      </c>
      <c r="S44" s="75">
        <f>IF(AND(NOT('Analysis Result Matrix'!S44=0),NOT('Analysis Uncertainty Matrix'!R43=0)),(('Analysis Result Matrix'!S44-1)/((MAX('Dev Likert Scale Possibilities'!$E$2:$E$8)-1)))*(('Analysis Uncertainty Matrix'!R43-1)/(MAX('Dev Likert Scale Possibilities'!$B$2:$B$7)-1)),0)</f>
        <v>0</v>
      </c>
      <c r="T44" s="75">
        <f>IF(AND(NOT('Analysis Result Matrix'!T44=0),NOT('Analysis Uncertainty Matrix'!S43=0)),(('Analysis Result Matrix'!T44-1)/((MAX('Dev Likert Scale Possibilities'!$E$2:$E$8)-1)))*(('Analysis Uncertainty Matrix'!S43-1)/(MAX('Dev Likert Scale Possibilities'!$B$2:$B$7)-1)),0)</f>
        <v>0</v>
      </c>
      <c r="U44" s="75">
        <f>IF(AND(NOT('Analysis Result Matrix'!U44=0),NOT('Analysis Uncertainty Matrix'!T43=0)),(('Analysis Result Matrix'!U44-1)/((MAX('Dev Likert Scale Possibilities'!$E$2:$E$8)-1)))*(('Analysis Uncertainty Matrix'!T43-1)/(MAX('Dev Likert Scale Possibilities'!$B$2:$B$7)-1)),0)</f>
        <v>0</v>
      </c>
      <c r="V44" s="75">
        <f>IF(AND(NOT('Analysis Result Matrix'!V44=0),NOT('Analysis Uncertainty Matrix'!U43=0)),(('Analysis Result Matrix'!V44-1)/((MAX('Dev Likert Scale Possibilities'!$E$2:$E$8)-1)))*(('Analysis Uncertainty Matrix'!U43-1)/(MAX('Dev Likert Scale Possibilities'!$B$2:$B$7)-1)),0)</f>
        <v>0</v>
      </c>
      <c r="W44" s="75">
        <f>IF(AND(NOT('Analysis Result Matrix'!W44=0),NOT('Analysis Uncertainty Matrix'!V43=0)),(('Analysis Result Matrix'!W44-1)/((MAX('Dev Likert Scale Possibilities'!$E$2:$E$8)-1)))*(('Analysis Uncertainty Matrix'!V43-1)/(MAX('Dev Likert Scale Possibilities'!$B$2:$B$7)-1)),0)</f>
        <v>0</v>
      </c>
      <c r="X44" s="75">
        <f>IF(AND(NOT('Analysis Result Matrix'!X44=0),NOT('Analysis Uncertainty Matrix'!W43=0)),(('Analysis Result Matrix'!X44-1)/((MAX('Dev Likert Scale Possibilities'!$E$2:$E$8)-1)))*(('Analysis Uncertainty Matrix'!W43-1)/(MAX('Dev Likert Scale Possibilities'!$B$2:$B$7)-1)),0)</f>
        <v>0</v>
      </c>
      <c r="Y44" s="75">
        <f>IF(AND(NOT('Analysis Result Matrix'!Y44=0),NOT('Analysis Uncertainty Matrix'!X43=0)),(('Analysis Result Matrix'!Y44-1)/((MAX('Dev Likert Scale Possibilities'!$E$2:$E$8)-1)))*(('Analysis Uncertainty Matrix'!X43-1)/(MAX('Dev Likert Scale Possibilities'!$B$2:$B$7)-1)),0)</f>
        <v>0</v>
      </c>
      <c r="Z44" s="75">
        <f>IF(AND(NOT('Analysis Result Matrix'!Z44=0),NOT('Analysis Uncertainty Matrix'!Y43=0)),(('Analysis Result Matrix'!Z44-1)/((MAX('Dev Likert Scale Possibilities'!$E$2:$E$8)-1)))*(('Analysis Uncertainty Matrix'!Y43-1)/(MAX('Dev Likert Scale Possibilities'!$B$2:$B$7)-1)),0)</f>
        <v>0</v>
      </c>
      <c r="AA44" s="75">
        <f>IF(AND(NOT('Analysis Result Matrix'!AA44=0),NOT('Analysis Uncertainty Matrix'!Z43=0)),(('Analysis Result Matrix'!AA44-1)/((MAX('Dev Likert Scale Possibilities'!$E$2:$E$8)-1)))*(('Analysis Uncertainty Matrix'!Z43-1)/(MAX('Dev Likert Scale Possibilities'!$B$2:$B$7)-1)),0)</f>
        <v>0</v>
      </c>
      <c r="AB44" s="75">
        <f>IF(AND(NOT('Analysis Result Matrix'!AB44=0),NOT('Analysis Uncertainty Matrix'!AA43=0)),(('Analysis Result Matrix'!AB44-1)/((MAX('Dev Likert Scale Possibilities'!$E$2:$E$8)-1)))*(('Analysis Uncertainty Matrix'!AA43-1)/(MAX('Dev Likert Scale Possibilities'!$B$2:$B$7)-1)),0)</f>
        <v>0</v>
      </c>
      <c r="AC44" s="75">
        <f>IF(AND(NOT('Analysis Result Matrix'!AC44=0),NOT('Analysis Uncertainty Matrix'!AB43=0)),(('Analysis Result Matrix'!AC44-1)/((MAX('Dev Likert Scale Possibilities'!$E$2:$E$8)-1)))*(('Analysis Uncertainty Matrix'!AB43-1)/(MAX('Dev Likert Scale Possibilities'!$B$2:$B$7)-1)),0)</f>
        <v>0</v>
      </c>
      <c r="AD44" s="75">
        <f>IF(AND(NOT('Analysis Result Matrix'!AD44=0),NOT('Analysis Uncertainty Matrix'!AC43=0)),(('Analysis Result Matrix'!AD44-1)/((MAX('Dev Likert Scale Possibilities'!$E$2:$E$8)-1)))*(('Analysis Uncertainty Matrix'!AC43-1)/(MAX('Dev Likert Scale Possibilities'!$B$2:$B$7)-1)),0)</f>
        <v>0</v>
      </c>
      <c r="AE44" s="75">
        <f>IF(AND(NOT('Analysis Result Matrix'!AE44=0),NOT('Analysis Uncertainty Matrix'!AD43=0)),(('Analysis Result Matrix'!AE44-1)/((MAX('Dev Likert Scale Possibilities'!$E$2:$E$8)-1)))*(('Analysis Uncertainty Matrix'!AD43-1)/(MAX('Dev Likert Scale Possibilities'!$B$2:$B$7)-1)),0)</f>
        <v>0</v>
      </c>
      <c r="AF44" s="75">
        <f>IF(AND(NOT('Analysis Result Matrix'!AF44=0),NOT('Analysis Uncertainty Matrix'!AE43=0)),(('Analysis Result Matrix'!AF44-1)/((MAX('Dev Likert Scale Possibilities'!$E$2:$E$8)-1)))*(('Analysis Uncertainty Matrix'!AE43-1)/(MAX('Dev Likert Scale Possibilities'!$B$2:$B$7)-1)),0)</f>
        <v>0</v>
      </c>
      <c r="AG44" s="75">
        <f>IF(AND(NOT('Analysis Result Matrix'!AG44=0),NOT('Analysis Uncertainty Matrix'!AF43=0)),(('Analysis Result Matrix'!AG44-1)/((MAX('Dev Likert Scale Possibilities'!$E$2:$E$8)-1)))*(('Analysis Uncertainty Matrix'!AF43-1)/(MAX('Dev Likert Scale Possibilities'!$B$2:$B$7)-1)),0)</f>
        <v>0</v>
      </c>
      <c r="AH44" s="75">
        <f>IF(AND(NOT('Analysis Result Matrix'!AH44=0),NOT('Analysis Uncertainty Matrix'!AG43=0)),(('Analysis Result Matrix'!AH44-1)/((MAX('Dev Likert Scale Possibilities'!$E$2:$E$8)-1)))*(('Analysis Uncertainty Matrix'!AG43-1)/(MAX('Dev Likert Scale Possibilities'!$B$2:$B$7)-1)),0)</f>
        <v>0</v>
      </c>
      <c r="AI44" s="75">
        <f>IF(AND(NOT('Analysis Result Matrix'!AI44=0),NOT('Analysis Uncertainty Matrix'!AH43=0)),(('Analysis Result Matrix'!AI44-1)/((MAX('Dev Likert Scale Possibilities'!$E$2:$E$8)-1)))*(('Analysis Uncertainty Matrix'!AH43-1)/(MAX('Dev Likert Scale Possibilities'!$B$2:$B$7)-1)),0)</f>
        <v>0</v>
      </c>
      <c r="AJ44" s="75">
        <f>IF(AND(NOT('Analysis Result Matrix'!AJ44=0),NOT('Analysis Uncertainty Matrix'!AI43=0)),(('Analysis Result Matrix'!AJ44-1)/((MAX('Dev Likert Scale Possibilities'!$E$2:$E$8)-1)))*(('Analysis Uncertainty Matrix'!AI43-1)/(MAX('Dev Likert Scale Possibilities'!$B$2:$B$7)-1)),0)</f>
        <v>0</v>
      </c>
      <c r="AK44" s="75">
        <f>IF(AND(NOT('Analysis Result Matrix'!AK44=0),NOT('Analysis Uncertainty Matrix'!AJ43=0)),(('Analysis Result Matrix'!AK44-1)/((MAX('Dev Likert Scale Possibilities'!$E$2:$E$8)-1)))*(('Analysis Uncertainty Matrix'!AJ43-1)/(MAX('Dev Likert Scale Possibilities'!$B$2:$B$7)-1)),0)</f>
        <v>0</v>
      </c>
      <c r="AL44" s="75">
        <f>IF(AND(NOT('Analysis Result Matrix'!AL44=0),NOT('Analysis Uncertainty Matrix'!AK43=0)),(('Analysis Result Matrix'!AL44-1)/((MAX('Dev Likert Scale Possibilities'!$E$2:$E$8)-1)))*(('Analysis Uncertainty Matrix'!AK43-1)/(MAX('Dev Likert Scale Possibilities'!$B$2:$B$7)-1)),0)</f>
        <v>0</v>
      </c>
      <c r="AM44" s="75">
        <f>IF(AND(NOT('Analysis Result Matrix'!AM44=0),NOT('Analysis Uncertainty Matrix'!AL43=0)),(('Analysis Result Matrix'!AM44-1)/((MAX('Dev Likert Scale Possibilities'!$E$2:$E$8)-1)))*(('Analysis Uncertainty Matrix'!AL43-1)/(MAX('Dev Likert Scale Possibilities'!$B$2:$B$7)-1)),0)</f>
        <v>0</v>
      </c>
      <c r="AN44" s="75">
        <f>IF(AND(NOT('Analysis Result Matrix'!AN44=0),NOT('Analysis Uncertainty Matrix'!AM43=0)),(('Analysis Result Matrix'!AN44-1)/((MAX('Dev Likert Scale Possibilities'!$E$2:$E$8)-1)))*(('Analysis Uncertainty Matrix'!AM43-1)/(MAX('Dev Likert Scale Possibilities'!$B$2:$B$7)-1)),0)</f>
        <v>0</v>
      </c>
      <c r="AO44" s="75">
        <f>IF(AND(NOT('Analysis Result Matrix'!AO44=0),NOT('Analysis Uncertainty Matrix'!AN43=0)),(('Analysis Result Matrix'!AO44-1)/((MAX('Dev Likert Scale Possibilities'!$E$2:$E$8)-1)))*(('Analysis Uncertainty Matrix'!AN43-1)/(MAX('Dev Likert Scale Possibilities'!$B$2:$B$7)-1)),0)</f>
        <v>0</v>
      </c>
      <c r="AP44" s="75">
        <f>IF(AND(NOT('Analysis Result Matrix'!AP44=0),NOT('Analysis Uncertainty Matrix'!AO43=0)),(('Analysis Result Matrix'!AP44-1)/((MAX('Dev Likert Scale Possibilities'!$E$2:$E$8)-1)))*(('Analysis Uncertainty Matrix'!AO43-1)/(MAX('Dev Likert Scale Possibilities'!$B$2:$B$7)-1)),0)</f>
        <v>0</v>
      </c>
      <c r="AQ44" s="75">
        <f>IF(AND(NOT('Analysis Result Matrix'!AQ44=0),NOT('Analysis Uncertainty Matrix'!AP43=0)),(('Analysis Result Matrix'!AQ44-1)/((MAX('Dev Likert Scale Possibilities'!$E$2:$E$8)-1)))*(('Analysis Uncertainty Matrix'!AP43-1)/(MAX('Dev Likert Scale Possibilities'!$B$2:$B$7)-1)),0)</f>
        <v>0</v>
      </c>
    </row>
    <row r="45" spans="1:43" ht="15.6" thickTop="1" thickBot="1" x14ac:dyDescent="0.35">
      <c r="A45" s="23" t="str">
        <f>'User Interface'!A44</f>
        <v>Question_43</v>
      </c>
      <c r="B45" s="23" t="str">
        <f>'User Interface'!B44</f>
        <v>Question 43</v>
      </c>
      <c r="C45" s="23">
        <f>'User Interface'!C44</f>
        <v>0</v>
      </c>
      <c r="D45" s="75">
        <f>IF(AND(NOT('Analysis Result Matrix'!D45=0),NOT('Analysis Uncertainty Matrix'!C44=0)),(('Analysis Result Matrix'!D45-1)/((MAX('Dev Likert Scale Possibilities'!$E$2:$E$8)-1)))*(('Analysis Uncertainty Matrix'!C44-1)/(MAX('Dev Likert Scale Possibilities'!$B$2:$B$7)-1)),0)</f>
        <v>0</v>
      </c>
      <c r="E45" s="75">
        <f>IF(AND(NOT('Analysis Result Matrix'!E45=0),NOT('Analysis Uncertainty Matrix'!D44=0)),(('Analysis Result Matrix'!E45-1)/((MAX('Dev Likert Scale Possibilities'!$E$2:$E$8)-1)))*(('Analysis Uncertainty Matrix'!D44-1)/(MAX('Dev Likert Scale Possibilities'!$B$2:$B$7)-1)),0)</f>
        <v>0</v>
      </c>
      <c r="F45" s="75">
        <f>IF(AND(NOT('Analysis Result Matrix'!F45=0),NOT('Analysis Uncertainty Matrix'!E44=0)),(('Analysis Result Matrix'!F45-1)/((MAX('Dev Likert Scale Possibilities'!$E$2:$E$8)-1)))*(('Analysis Uncertainty Matrix'!E44-1)/(MAX('Dev Likert Scale Possibilities'!$B$2:$B$7)-1)),0)</f>
        <v>0</v>
      </c>
      <c r="G45" s="75">
        <f>IF(AND(NOT('Analysis Result Matrix'!G45=0),NOT('Analysis Uncertainty Matrix'!F44=0)),(('Analysis Result Matrix'!G45-1)/((MAX('Dev Likert Scale Possibilities'!$E$2:$E$8)-1)))*(('Analysis Uncertainty Matrix'!F44-1)/(MAX('Dev Likert Scale Possibilities'!$B$2:$B$7)-1)),0)</f>
        <v>0</v>
      </c>
      <c r="H45" s="75">
        <f>IF(AND(NOT('Analysis Result Matrix'!H45=0),NOT('Analysis Uncertainty Matrix'!G44=0)),(('Analysis Result Matrix'!H45-1)/((MAX('Dev Likert Scale Possibilities'!$E$2:$E$8)-1)))*(('Analysis Uncertainty Matrix'!G44-1)/(MAX('Dev Likert Scale Possibilities'!$B$2:$B$7)-1)),0)</f>
        <v>0</v>
      </c>
      <c r="I45" s="75">
        <f>IF(AND(NOT('Analysis Result Matrix'!I45=0),NOT('Analysis Uncertainty Matrix'!H44=0)),(('Analysis Result Matrix'!I45-1)/((MAX('Dev Likert Scale Possibilities'!$E$2:$E$8)-1)))*(('Analysis Uncertainty Matrix'!H44-1)/(MAX('Dev Likert Scale Possibilities'!$B$2:$B$7)-1)),0)</f>
        <v>0</v>
      </c>
      <c r="J45" s="75">
        <f>IF(AND(NOT('Analysis Result Matrix'!J45=0),NOT('Analysis Uncertainty Matrix'!I44=0)),(('Analysis Result Matrix'!J45-1)/((MAX('Dev Likert Scale Possibilities'!$E$2:$E$8)-1)))*(('Analysis Uncertainty Matrix'!I44-1)/(MAX('Dev Likert Scale Possibilities'!$B$2:$B$7)-1)),0)</f>
        <v>0</v>
      </c>
      <c r="K45" s="75">
        <f>IF(AND(NOT('Analysis Result Matrix'!K45=0),NOT('Analysis Uncertainty Matrix'!J44=0)),(('Analysis Result Matrix'!K45-1)/((MAX('Dev Likert Scale Possibilities'!$E$2:$E$8)-1)))*(('Analysis Uncertainty Matrix'!J44-1)/(MAX('Dev Likert Scale Possibilities'!$B$2:$B$7)-1)),0)</f>
        <v>0</v>
      </c>
      <c r="L45" s="75">
        <f>IF(AND(NOT('Analysis Result Matrix'!L45=0),NOT('Analysis Uncertainty Matrix'!K44=0)),(('Analysis Result Matrix'!L45-1)/((MAX('Dev Likert Scale Possibilities'!$E$2:$E$8)-1)))*(('Analysis Uncertainty Matrix'!K44-1)/(MAX('Dev Likert Scale Possibilities'!$B$2:$B$7)-1)),0)</f>
        <v>0</v>
      </c>
      <c r="M45" s="75">
        <f>IF(AND(NOT('Analysis Result Matrix'!M45=0),NOT('Analysis Uncertainty Matrix'!L44=0)),(('Analysis Result Matrix'!M45-1)/((MAX('Dev Likert Scale Possibilities'!$E$2:$E$8)-1)))*(('Analysis Uncertainty Matrix'!L44-1)/(MAX('Dev Likert Scale Possibilities'!$B$2:$B$7)-1)),0)</f>
        <v>0</v>
      </c>
      <c r="N45" s="75">
        <f>IF(AND(NOT('Analysis Result Matrix'!N45=0),NOT('Analysis Uncertainty Matrix'!M44=0)),(('Analysis Result Matrix'!N45-1)/((MAX('Dev Likert Scale Possibilities'!$E$2:$E$8)-1)))*(('Analysis Uncertainty Matrix'!M44-1)/(MAX('Dev Likert Scale Possibilities'!$B$2:$B$7)-1)),0)</f>
        <v>0</v>
      </c>
      <c r="O45" s="75">
        <f>IF(AND(NOT('Analysis Result Matrix'!O45=0),NOT('Analysis Uncertainty Matrix'!N44=0)),(('Analysis Result Matrix'!O45-1)/((MAX('Dev Likert Scale Possibilities'!$E$2:$E$8)-1)))*(('Analysis Uncertainty Matrix'!N44-1)/(MAX('Dev Likert Scale Possibilities'!$B$2:$B$7)-1)),0)</f>
        <v>0</v>
      </c>
      <c r="P45" s="75">
        <f>IF(AND(NOT('Analysis Result Matrix'!P45=0),NOT('Analysis Uncertainty Matrix'!O44=0)),(('Analysis Result Matrix'!P45-1)/((MAX('Dev Likert Scale Possibilities'!$E$2:$E$8)-1)))*(('Analysis Uncertainty Matrix'!O44-1)/(MAX('Dev Likert Scale Possibilities'!$B$2:$B$7)-1)),0)</f>
        <v>0</v>
      </c>
      <c r="Q45" s="75">
        <f>IF(AND(NOT('Analysis Result Matrix'!Q45=0),NOT('Analysis Uncertainty Matrix'!P44=0)),(('Analysis Result Matrix'!Q45-1)/((MAX('Dev Likert Scale Possibilities'!$E$2:$E$8)-1)))*(('Analysis Uncertainty Matrix'!P44-1)/(MAX('Dev Likert Scale Possibilities'!$B$2:$B$7)-1)),0)</f>
        <v>0</v>
      </c>
      <c r="R45" s="75">
        <f>IF(AND(NOT('Analysis Result Matrix'!R45=0),NOT('Analysis Uncertainty Matrix'!Q44=0)),(('Analysis Result Matrix'!R45-1)/((MAX('Dev Likert Scale Possibilities'!$E$2:$E$8)-1)))*(('Analysis Uncertainty Matrix'!Q44-1)/(MAX('Dev Likert Scale Possibilities'!$B$2:$B$7)-1)),0)</f>
        <v>0</v>
      </c>
      <c r="S45" s="75">
        <f>IF(AND(NOT('Analysis Result Matrix'!S45=0),NOT('Analysis Uncertainty Matrix'!R44=0)),(('Analysis Result Matrix'!S45-1)/((MAX('Dev Likert Scale Possibilities'!$E$2:$E$8)-1)))*(('Analysis Uncertainty Matrix'!R44-1)/(MAX('Dev Likert Scale Possibilities'!$B$2:$B$7)-1)),0)</f>
        <v>0</v>
      </c>
      <c r="T45" s="75">
        <f>IF(AND(NOT('Analysis Result Matrix'!T45=0),NOT('Analysis Uncertainty Matrix'!S44=0)),(('Analysis Result Matrix'!T45-1)/((MAX('Dev Likert Scale Possibilities'!$E$2:$E$8)-1)))*(('Analysis Uncertainty Matrix'!S44-1)/(MAX('Dev Likert Scale Possibilities'!$B$2:$B$7)-1)),0)</f>
        <v>0</v>
      </c>
      <c r="U45" s="75">
        <f>IF(AND(NOT('Analysis Result Matrix'!U45=0),NOT('Analysis Uncertainty Matrix'!T44=0)),(('Analysis Result Matrix'!U45-1)/((MAX('Dev Likert Scale Possibilities'!$E$2:$E$8)-1)))*(('Analysis Uncertainty Matrix'!T44-1)/(MAX('Dev Likert Scale Possibilities'!$B$2:$B$7)-1)),0)</f>
        <v>0</v>
      </c>
      <c r="V45" s="75">
        <f>IF(AND(NOT('Analysis Result Matrix'!V45=0),NOT('Analysis Uncertainty Matrix'!U44=0)),(('Analysis Result Matrix'!V45-1)/((MAX('Dev Likert Scale Possibilities'!$E$2:$E$8)-1)))*(('Analysis Uncertainty Matrix'!U44-1)/(MAX('Dev Likert Scale Possibilities'!$B$2:$B$7)-1)),0)</f>
        <v>0</v>
      </c>
      <c r="W45" s="75">
        <f>IF(AND(NOT('Analysis Result Matrix'!W45=0),NOT('Analysis Uncertainty Matrix'!V44=0)),(('Analysis Result Matrix'!W45-1)/((MAX('Dev Likert Scale Possibilities'!$E$2:$E$8)-1)))*(('Analysis Uncertainty Matrix'!V44-1)/(MAX('Dev Likert Scale Possibilities'!$B$2:$B$7)-1)),0)</f>
        <v>0</v>
      </c>
      <c r="X45" s="75">
        <f>IF(AND(NOT('Analysis Result Matrix'!X45=0),NOT('Analysis Uncertainty Matrix'!W44=0)),(('Analysis Result Matrix'!X45-1)/((MAX('Dev Likert Scale Possibilities'!$E$2:$E$8)-1)))*(('Analysis Uncertainty Matrix'!W44-1)/(MAX('Dev Likert Scale Possibilities'!$B$2:$B$7)-1)),0)</f>
        <v>0</v>
      </c>
      <c r="Y45" s="75">
        <f>IF(AND(NOT('Analysis Result Matrix'!Y45=0),NOT('Analysis Uncertainty Matrix'!X44=0)),(('Analysis Result Matrix'!Y45-1)/((MAX('Dev Likert Scale Possibilities'!$E$2:$E$8)-1)))*(('Analysis Uncertainty Matrix'!X44-1)/(MAX('Dev Likert Scale Possibilities'!$B$2:$B$7)-1)),0)</f>
        <v>0</v>
      </c>
      <c r="Z45" s="75">
        <f>IF(AND(NOT('Analysis Result Matrix'!Z45=0),NOT('Analysis Uncertainty Matrix'!Y44=0)),(('Analysis Result Matrix'!Z45-1)/((MAX('Dev Likert Scale Possibilities'!$E$2:$E$8)-1)))*(('Analysis Uncertainty Matrix'!Y44-1)/(MAX('Dev Likert Scale Possibilities'!$B$2:$B$7)-1)),0)</f>
        <v>0</v>
      </c>
      <c r="AA45" s="75">
        <f>IF(AND(NOT('Analysis Result Matrix'!AA45=0),NOT('Analysis Uncertainty Matrix'!Z44=0)),(('Analysis Result Matrix'!AA45-1)/((MAX('Dev Likert Scale Possibilities'!$E$2:$E$8)-1)))*(('Analysis Uncertainty Matrix'!Z44-1)/(MAX('Dev Likert Scale Possibilities'!$B$2:$B$7)-1)),0)</f>
        <v>0</v>
      </c>
      <c r="AB45" s="75">
        <f>IF(AND(NOT('Analysis Result Matrix'!AB45=0),NOT('Analysis Uncertainty Matrix'!AA44=0)),(('Analysis Result Matrix'!AB45-1)/((MAX('Dev Likert Scale Possibilities'!$E$2:$E$8)-1)))*(('Analysis Uncertainty Matrix'!AA44-1)/(MAX('Dev Likert Scale Possibilities'!$B$2:$B$7)-1)),0)</f>
        <v>0</v>
      </c>
      <c r="AC45" s="75">
        <f>IF(AND(NOT('Analysis Result Matrix'!AC45=0),NOT('Analysis Uncertainty Matrix'!AB44=0)),(('Analysis Result Matrix'!AC45-1)/((MAX('Dev Likert Scale Possibilities'!$E$2:$E$8)-1)))*(('Analysis Uncertainty Matrix'!AB44-1)/(MAX('Dev Likert Scale Possibilities'!$B$2:$B$7)-1)),0)</f>
        <v>0</v>
      </c>
      <c r="AD45" s="75">
        <f>IF(AND(NOT('Analysis Result Matrix'!AD45=0),NOT('Analysis Uncertainty Matrix'!AC44=0)),(('Analysis Result Matrix'!AD45-1)/((MAX('Dev Likert Scale Possibilities'!$E$2:$E$8)-1)))*(('Analysis Uncertainty Matrix'!AC44-1)/(MAX('Dev Likert Scale Possibilities'!$B$2:$B$7)-1)),0)</f>
        <v>0</v>
      </c>
      <c r="AE45" s="75">
        <f>IF(AND(NOT('Analysis Result Matrix'!AE45=0),NOT('Analysis Uncertainty Matrix'!AD44=0)),(('Analysis Result Matrix'!AE45-1)/((MAX('Dev Likert Scale Possibilities'!$E$2:$E$8)-1)))*(('Analysis Uncertainty Matrix'!AD44-1)/(MAX('Dev Likert Scale Possibilities'!$B$2:$B$7)-1)),0)</f>
        <v>0</v>
      </c>
      <c r="AF45" s="75">
        <f>IF(AND(NOT('Analysis Result Matrix'!AF45=0),NOT('Analysis Uncertainty Matrix'!AE44=0)),(('Analysis Result Matrix'!AF45-1)/((MAX('Dev Likert Scale Possibilities'!$E$2:$E$8)-1)))*(('Analysis Uncertainty Matrix'!AE44-1)/(MAX('Dev Likert Scale Possibilities'!$B$2:$B$7)-1)),0)</f>
        <v>0</v>
      </c>
      <c r="AG45" s="75">
        <f>IF(AND(NOT('Analysis Result Matrix'!AG45=0),NOT('Analysis Uncertainty Matrix'!AF44=0)),(('Analysis Result Matrix'!AG45-1)/((MAX('Dev Likert Scale Possibilities'!$E$2:$E$8)-1)))*(('Analysis Uncertainty Matrix'!AF44-1)/(MAX('Dev Likert Scale Possibilities'!$B$2:$B$7)-1)),0)</f>
        <v>0</v>
      </c>
      <c r="AH45" s="75">
        <f>IF(AND(NOT('Analysis Result Matrix'!AH45=0),NOT('Analysis Uncertainty Matrix'!AG44=0)),(('Analysis Result Matrix'!AH45-1)/((MAX('Dev Likert Scale Possibilities'!$E$2:$E$8)-1)))*(('Analysis Uncertainty Matrix'!AG44-1)/(MAX('Dev Likert Scale Possibilities'!$B$2:$B$7)-1)),0)</f>
        <v>0</v>
      </c>
      <c r="AI45" s="75">
        <f>IF(AND(NOT('Analysis Result Matrix'!AI45=0),NOT('Analysis Uncertainty Matrix'!AH44=0)),(('Analysis Result Matrix'!AI45-1)/((MAX('Dev Likert Scale Possibilities'!$E$2:$E$8)-1)))*(('Analysis Uncertainty Matrix'!AH44-1)/(MAX('Dev Likert Scale Possibilities'!$B$2:$B$7)-1)),0)</f>
        <v>0</v>
      </c>
      <c r="AJ45" s="75">
        <f>IF(AND(NOT('Analysis Result Matrix'!AJ45=0),NOT('Analysis Uncertainty Matrix'!AI44=0)),(('Analysis Result Matrix'!AJ45-1)/((MAX('Dev Likert Scale Possibilities'!$E$2:$E$8)-1)))*(('Analysis Uncertainty Matrix'!AI44-1)/(MAX('Dev Likert Scale Possibilities'!$B$2:$B$7)-1)),0)</f>
        <v>0</v>
      </c>
      <c r="AK45" s="75">
        <f>IF(AND(NOT('Analysis Result Matrix'!AK45=0),NOT('Analysis Uncertainty Matrix'!AJ44=0)),(('Analysis Result Matrix'!AK45-1)/((MAX('Dev Likert Scale Possibilities'!$E$2:$E$8)-1)))*(('Analysis Uncertainty Matrix'!AJ44-1)/(MAX('Dev Likert Scale Possibilities'!$B$2:$B$7)-1)),0)</f>
        <v>0</v>
      </c>
      <c r="AL45" s="75">
        <f>IF(AND(NOT('Analysis Result Matrix'!AL45=0),NOT('Analysis Uncertainty Matrix'!AK44=0)),(('Analysis Result Matrix'!AL45-1)/((MAX('Dev Likert Scale Possibilities'!$E$2:$E$8)-1)))*(('Analysis Uncertainty Matrix'!AK44-1)/(MAX('Dev Likert Scale Possibilities'!$B$2:$B$7)-1)),0)</f>
        <v>0</v>
      </c>
      <c r="AM45" s="75">
        <f>IF(AND(NOT('Analysis Result Matrix'!AM45=0),NOT('Analysis Uncertainty Matrix'!AL44=0)),(('Analysis Result Matrix'!AM45-1)/((MAX('Dev Likert Scale Possibilities'!$E$2:$E$8)-1)))*(('Analysis Uncertainty Matrix'!AL44-1)/(MAX('Dev Likert Scale Possibilities'!$B$2:$B$7)-1)),0)</f>
        <v>0</v>
      </c>
      <c r="AN45" s="75">
        <f>IF(AND(NOT('Analysis Result Matrix'!AN45=0),NOT('Analysis Uncertainty Matrix'!AM44=0)),(('Analysis Result Matrix'!AN45-1)/((MAX('Dev Likert Scale Possibilities'!$E$2:$E$8)-1)))*(('Analysis Uncertainty Matrix'!AM44-1)/(MAX('Dev Likert Scale Possibilities'!$B$2:$B$7)-1)),0)</f>
        <v>0</v>
      </c>
      <c r="AO45" s="75">
        <f>IF(AND(NOT('Analysis Result Matrix'!AO45=0),NOT('Analysis Uncertainty Matrix'!AN44=0)),(('Analysis Result Matrix'!AO45-1)/((MAX('Dev Likert Scale Possibilities'!$E$2:$E$8)-1)))*(('Analysis Uncertainty Matrix'!AN44-1)/(MAX('Dev Likert Scale Possibilities'!$B$2:$B$7)-1)),0)</f>
        <v>0</v>
      </c>
      <c r="AP45" s="75">
        <f>IF(AND(NOT('Analysis Result Matrix'!AP45=0),NOT('Analysis Uncertainty Matrix'!AO44=0)),(('Analysis Result Matrix'!AP45-1)/((MAX('Dev Likert Scale Possibilities'!$E$2:$E$8)-1)))*(('Analysis Uncertainty Matrix'!AO44-1)/(MAX('Dev Likert Scale Possibilities'!$B$2:$B$7)-1)),0)</f>
        <v>0</v>
      </c>
      <c r="AQ45" s="75">
        <f>IF(AND(NOT('Analysis Result Matrix'!AQ45=0),NOT('Analysis Uncertainty Matrix'!AP44=0)),(('Analysis Result Matrix'!AQ45-1)/((MAX('Dev Likert Scale Possibilities'!$E$2:$E$8)-1)))*(('Analysis Uncertainty Matrix'!AP44-1)/(MAX('Dev Likert Scale Possibilities'!$B$2:$B$7)-1)),0)</f>
        <v>0</v>
      </c>
    </row>
    <row r="46" spans="1:43" ht="15.6" thickTop="1" thickBot="1" x14ac:dyDescent="0.35">
      <c r="A46" s="23" t="str">
        <f>'User Interface'!A45</f>
        <v>Question_44</v>
      </c>
      <c r="B46" s="23" t="str">
        <f>'User Interface'!B45</f>
        <v>Question 44</v>
      </c>
      <c r="C46" s="23">
        <f>'User Interface'!C45</f>
        <v>0</v>
      </c>
      <c r="D46" s="75">
        <f>IF(AND(NOT('Analysis Result Matrix'!D46=0),NOT('Analysis Uncertainty Matrix'!C45=0)),(('Analysis Result Matrix'!D46-1)/((MAX('Dev Likert Scale Possibilities'!$E$2:$E$8)-1)))*(('Analysis Uncertainty Matrix'!C45-1)/(MAX('Dev Likert Scale Possibilities'!$B$2:$B$7)-1)),0)</f>
        <v>0</v>
      </c>
      <c r="E46" s="75">
        <f>IF(AND(NOT('Analysis Result Matrix'!E46=0),NOT('Analysis Uncertainty Matrix'!D45=0)),(('Analysis Result Matrix'!E46-1)/((MAX('Dev Likert Scale Possibilities'!$E$2:$E$8)-1)))*(('Analysis Uncertainty Matrix'!D45-1)/(MAX('Dev Likert Scale Possibilities'!$B$2:$B$7)-1)),0)</f>
        <v>0</v>
      </c>
      <c r="F46" s="75">
        <f>IF(AND(NOT('Analysis Result Matrix'!F46=0),NOT('Analysis Uncertainty Matrix'!E45=0)),(('Analysis Result Matrix'!F46-1)/((MAX('Dev Likert Scale Possibilities'!$E$2:$E$8)-1)))*(('Analysis Uncertainty Matrix'!E45-1)/(MAX('Dev Likert Scale Possibilities'!$B$2:$B$7)-1)),0)</f>
        <v>0</v>
      </c>
      <c r="G46" s="75">
        <f>IF(AND(NOT('Analysis Result Matrix'!G46=0),NOT('Analysis Uncertainty Matrix'!F45=0)),(('Analysis Result Matrix'!G46-1)/((MAX('Dev Likert Scale Possibilities'!$E$2:$E$8)-1)))*(('Analysis Uncertainty Matrix'!F45-1)/(MAX('Dev Likert Scale Possibilities'!$B$2:$B$7)-1)),0)</f>
        <v>0</v>
      </c>
      <c r="H46" s="75">
        <f>IF(AND(NOT('Analysis Result Matrix'!H46=0),NOT('Analysis Uncertainty Matrix'!G45=0)),(('Analysis Result Matrix'!H46-1)/((MAX('Dev Likert Scale Possibilities'!$E$2:$E$8)-1)))*(('Analysis Uncertainty Matrix'!G45-1)/(MAX('Dev Likert Scale Possibilities'!$B$2:$B$7)-1)),0)</f>
        <v>0</v>
      </c>
      <c r="I46" s="75">
        <f>IF(AND(NOT('Analysis Result Matrix'!I46=0),NOT('Analysis Uncertainty Matrix'!H45=0)),(('Analysis Result Matrix'!I46-1)/((MAX('Dev Likert Scale Possibilities'!$E$2:$E$8)-1)))*(('Analysis Uncertainty Matrix'!H45-1)/(MAX('Dev Likert Scale Possibilities'!$B$2:$B$7)-1)),0)</f>
        <v>0</v>
      </c>
      <c r="J46" s="75">
        <f>IF(AND(NOT('Analysis Result Matrix'!J46=0),NOT('Analysis Uncertainty Matrix'!I45=0)),(('Analysis Result Matrix'!J46-1)/((MAX('Dev Likert Scale Possibilities'!$E$2:$E$8)-1)))*(('Analysis Uncertainty Matrix'!I45-1)/(MAX('Dev Likert Scale Possibilities'!$B$2:$B$7)-1)),0)</f>
        <v>0</v>
      </c>
      <c r="K46" s="75">
        <f>IF(AND(NOT('Analysis Result Matrix'!K46=0),NOT('Analysis Uncertainty Matrix'!J45=0)),(('Analysis Result Matrix'!K46-1)/((MAX('Dev Likert Scale Possibilities'!$E$2:$E$8)-1)))*(('Analysis Uncertainty Matrix'!J45-1)/(MAX('Dev Likert Scale Possibilities'!$B$2:$B$7)-1)),0)</f>
        <v>0</v>
      </c>
      <c r="L46" s="75">
        <f>IF(AND(NOT('Analysis Result Matrix'!L46=0),NOT('Analysis Uncertainty Matrix'!K45=0)),(('Analysis Result Matrix'!L46-1)/((MAX('Dev Likert Scale Possibilities'!$E$2:$E$8)-1)))*(('Analysis Uncertainty Matrix'!K45-1)/(MAX('Dev Likert Scale Possibilities'!$B$2:$B$7)-1)),0)</f>
        <v>0</v>
      </c>
      <c r="M46" s="75">
        <f>IF(AND(NOT('Analysis Result Matrix'!M46=0),NOT('Analysis Uncertainty Matrix'!L45=0)),(('Analysis Result Matrix'!M46-1)/((MAX('Dev Likert Scale Possibilities'!$E$2:$E$8)-1)))*(('Analysis Uncertainty Matrix'!L45-1)/(MAX('Dev Likert Scale Possibilities'!$B$2:$B$7)-1)),0)</f>
        <v>0</v>
      </c>
      <c r="N46" s="75">
        <f>IF(AND(NOT('Analysis Result Matrix'!N46=0),NOT('Analysis Uncertainty Matrix'!M45=0)),(('Analysis Result Matrix'!N46-1)/((MAX('Dev Likert Scale Possibilities'!$E$2:$E$8)-1)))*(('Analysis Uncertainty Matrix'!M45-1)/(MAX('Dev Likert Scale Possibilities'!$B$2:$B$7)-1)),0)</f>
        <v>0</v>
      </c>
      <c r="O46" s="75">
        <f>IF(AND(NOT('Analysis Result Matrix'!O46=0),NOT('Analysis Uncertainty Matrix'!N45=0)),(('Analysis Result Matrix'!O46-1)/((MAX('Dev Likert Scale Possibilities'!$E$2:$E$8)-1)))*(('Analysis Uncertainty Matrix'!N45-1)/(MAX('Dev Likert Scale Possibilities'!$B$2:$B$7)-1)),0)</f>
        <v>0</v>
      </c>
      <c r="P46" s="75">
        <f>IF(AND(NOT('Analysis Result Matrix'!P46=0),NOT('Analysis Uncertainty Matrix'!O45=0)),(('Analysis Result Matrix'!P46-1)/((MAX('Dev Likert Scale Possibilities'!$E$2:$E$8)-1)))*(('Analysis Uncertainty Matrix'!O45-1)/(MAX('Dev Likert Scale Possibilities'!$B$2:$B$7)-1)),0)</f>
        <v>0</v>
      </c>
      <c r="Q46" s="75">
        <f>IF(AND(NOT('Analysis Result Matrix'!Q46=0),NOT('Analysis Uncertainty Matrix'!P45=0)),(('Analysis Result Matrix'!Q46-1)/((MAX('Dev Likert Scale Possibilities'!$E$2:$E$8)-1)))*(('Analysis Uncertainty Matrix'!P45-1)/(MAX('Dev Likert Scale Possibilities'!$B$2:$B$7)-1)),0)</f>
        <v>0</v>
      </c>
      <c r="R46" s="75">
        <f>IF(AND(NOT('Analysis Result Matrix'!R46=0),NOT('Analysis Uncertainty Matrix'!Q45=0)),(('Analysis Result Matrix'!R46-1)/((MAX('Dev Likert Scale Possibilities'!$E$2:$E$8)-1)))*(('Analysis Uncertainty Matrix'!Q45-1)/(MAX('Dev Likert Scale Possibilities'!$B$2:$B$7)-1)),0)</f>
        <v>0</v>
      </c>
      <c r="S46" s="75">
        <f>IF(AND(NOT('Analysis Result Matrix'!S46=0),NOT('Analysis Uncertainty Matrix'!R45=0)),(('Analysis Result Matrix'!S46-1)/((MAX('Dev Likert Scale Possibilities'!$E$2:$E$8)-1)))*(('Analysis Uncertainty Matrix'!R45-1)/(MAX('Dev Likert Scale Possibilities'!$B$2:$B$7)-1)),0)</f>
        <v>0</v>
      </c>
      <c r="T46" s="75">
        <f>IF(AND(NOT('Analysis Result Matrix'!T46=0),NOT('Analysis Uncertainty Matrix'!S45=0)),(('Analysis Result Matrix'!T46-1)/((MAX('Dev Likert Scale Possibilities'!$E$2:$E$8)-1)))*(('Analysis Uncertainty Matrix'!S45-1)/(MAX('Dev Likert Scale Possibilities'!$B$2:$B$7)-1)),0)</f>
        <v>0</v>
      </c>
      <c r="U46" s="75">
        <f>IF(AND(NOT('Analysis Result Matrix'!U46=0),NOT('Analysis Uncertainty Matrix'!T45=0)),(('Analysis Result Matrix'!U46-1)/((MAX('Dev Likert Scale Possibilities'!$E$2:$E$8)-1)))*(('Analysis Uncertainty Matrix'!T45-1)/(MAX('Dev Likert Scale Possibilities'!$B$2:$B$7)-1)),0)</f>
        <v>0</v>
      </c>
      <c r="V46" s="75">
        <f>IF(AND(NOT('Analysis Result Matrix'!V46=0),NOT('Analysis Uncertainty Matrix'!U45=0)),(('Analysis Result Matrix'!V46-1)/((MAX('Dev Likert Scale Possibilities'!$E$2:$E$8)-1)))*(('Analysis Uncertainty Matrix'!U45-1)/(MAX('Dev Likert Scale Possibilities'!$B$2:$B$7)-1)),0)</f>
        <v>0</v>
      </c>
      <c r="W46" s="75">
        <f>IF(AND(NOT('Analysis Result Matrix'!W46=0),NOT('Analysis Uncertainty Matrix'!V45=0)),(('Analysis Result Matrix'!W46-1)/((MAX('Dev Likert Scale Possibilities'!$E$2:$E$8)-1)))*(('Analysis Uncertainty Matrix'!V45-1)/(MAX('Dev Likert Scale Possibilities'!$B$2:$B$7)-1)),0)</f>
        <v>0</v>
      </c>
      <c r="X46" s="75">
        <f>IF(AND(NOT('Analysis Result Matrix'!X46=0),NOT('Analysis Uncertainty Matrix'!W45=0)),(('Analysis Result Matrix'!X46-1)/((MAX('Dev Likert Scale Possibilities'!$E$2:$E$8)-1)))*(('Analysis Uncertainty Matrix'!W45-1)/(MAX('Dev Likert Scale Possibilities'!$B$2:$B$7)-1)),0)</f>
        <v>0</v>
      </c>
      <c r="Y46" s="75">
        <f>IF(AND(NOT('Analysis Result Matrix'!Y46=0),NOT('Analysis Uncertainty Matrix'!X45=0)),(('Analysis Result Matrix'!Y46-1)/((MAX('Dev Likert Scale Possibilities'!$E$2:$E$8)-1)))*(('Analysis Uncertainty Matrix'!X45-1)/(MAX('Dev Likert Scale Possibilities'!$B$2:$B$7)-1)),0)</f>
        <v>0</v>
      </c>
      <c r="Z46" s="75">
        <f>IF(AND(NOT('Analysis Result Matrix'!Z46=0),NOT('Analysis Uncertainty Matrix'!Y45=0)),(('Analysis Result Matrix'!Z46-1)/((MAX('Dev Likert Scale Possibilities'!$E$2:$E$8)-1)))*(('Analysis Uncertainty Matrix'!Y45-1)/(MAX('Dev Likert Scale Possibilities'!$B$2:$B$7)-1)),0)</f>
        <v>0</v>
      </c>
      <c r="AA46" s="75">
        <f>IF(AND(NOT('Analysis Result Matrix'!AA46=0),NOT('Analysis Uncertainty Matrix'!Z45=0)),(('Analysis Result Matrix'!AA46-1)/((MAX('Dev Likert Scale Possibilities'!$E$2:$E$8)-1)))*(('Analysis Uncertainty Matrix'!Z45-1)/(MAX('Dev Likert Scale Possibilities'!$B$2:$B$7)-1)),0)</f>
        <v>0</v>
      </c>
      <c r="AB46" s="75">
        <f>IF(AND(NOT('Analysis Result Matrix'!AB46=0),NOT('Analysis Uncertainty Matrix'!AA45=0)),(('Analysis Result Matrix'!AB46-1)/((MAX('Dev Likert Scale Possibilities'!$E$2:$E$8)-1)))*(('Analysis Uncertainty Matrix'!AA45-1)/(MAX('Dev Likert Scale Possibilities'!$B$2:$B$7)-1)),0)</f>
        <v>0</v>
      </c>
      <c r="AC46" s="75">
        <f>IF(AND(NOT('Analysis Result Matrix'!AC46=0),NOT('Analysis Uncertainty Matrix'!AB45=0)),(('Analysis Result Matrix'!AC46-1)/((MAX('Dev Likert Scale Possibilities'!$E$2:$E$8)-1)))*(('Analysis Uncertainty Matrix'!AB45-1)/(MAX('Dev Likert Scale Possibilities'!$B$2:$B$7)-1)),0)</f>
        <v>0</v>
      </c>
      <c r="AD46" s="75">
        <f>IF(AND(NOT('Analysis Result Matrix'!AD46=0),NOT('Analysis Uncertainty Matrix'!AC45=0)),(('Analysis Result Matrix'!AD46-1)/((MAX('Dev Likert Scale Possibilities'!$E$2:$E$8)-1)))*(('Analysis Uncertainty Matrix'!AC45-1)/(MAX('Dev Likert Scale Possibilities'!$B$2:$B$7)-1)),0)</f>
        <v>0</v>
      </c>
      <c r="AE46" s="75">
        <f>IF(AND(NOT('Analysis Result Matrix'!AE46=0),NOT('Analysis Uncertainty Matrix'!AD45=0)),(('Analysis Result Matrix'!AE46-1)/((MAX('Dev Likert Scale Possibilities'!$E$2:$E$8)-1)))*(('Analysis Uncertainty Matrix'!AD45-1)/(MAX('Dev Likert Scale Possibilities'!$B$2:$B$7)-1)),0)</f>
        <v>0</v>
      </c>
      <c r="AF46" s="75">
        <f>IF(AND(NOT('Analysis Result Matrix'!AF46=0),NOT('Analysis Uncertainty Matrix'!AE45=0)),(('Analysis Result Matrix'!AF46-1)/((MAX('Dev Likert Scale Possibilities'!$E$2:$E$8)-1)))*(('Analysis Uncertainty Matrix'!AE45-1)/(MAX('Dev Likert Scale Possibilities'!$B$2:$B$7)-1)),0)</f>
        <v>0</v>
      </c>
      <c r="AG46" s="75">
        <f>IF(AND(NOT('Analysis Result Matrix'!AG46=0),NOT('Analysis Uncertainty Matrix'!AF45=0)),(('Analysis Result Matrix'!AG46-1)/((MAX('Dev Likert Scale Possibilities'!$E$2:$E$8)-1)))*(('Analysis Uncertainty Matrix'!AF45-1)/(MAX('Dev Likert Scale Possibilities'!$B$2:$B$7)-1)),0)</f>
        <v>0</v>
      </c>
      <c r="AH46" s="75">
        <f>IF(AND(NOT('Analysis Result Matrix'!AH46=0),NOT('Analysis Uncertainty Matrix'!AG45=0)),(('Analysis Result Matrix'!AH46-1)/((MAX('Dev Likert Scale Possibilities'!$E$2:$E$8)-1)))*(('Analysis Uncertainty Matrix'!AG45-1)/(MAX('Dev Likert Scale Possibilities'!$B$2:$B$7)-1)),0)</f>
        <v>0</v>
      </c>
      <c r="AI46" s="75">
        <f>IF(AND(NOT('Analysis Result Matrix'!AI46=0),NOT('Analysis Uncertainty Matrix'!AH45=0)),(('Analysis Result Matrix'!AI46-1)/((MAX('Dev Likert Scale Possibilities'!$E$2:$E$8)-1)))*(('Analysis Uncertainty Matrix'!AH45-1)/(MAX('Dev Likert Scale Possibilities'!$B$2:$B$7)-1)),0)</f>
        <v>0</v>
      </c>
      <c r="AJ46" s="75">
        <f>IF(AND(NOT('Analysis Result Matrix'!AJ46=0),NOT('Analysis Uncertainty Matrix'!AI45=0)),(('Analysis Result Matrix'!AJ46-1)/((MAX('Dev Likert Scale Possibilities'!$E$2:$E$8)-1)))*(('Analysis Uncertainty Matrix'!AI45-1)/(MAX('Dev Likert Scale Possibilities'!$B$2:$B$7)-1)),0)</f>
        <v>0</v>
      </c>
      <c r="AK46" s="75">
        <f>IF(AND(NOT('Analysis Result Matrix'!AK46=0),NOT('Analysis Uncertainty Matrix'!AJ45=0)),(('Analysis Result Matrix'!AK46-1)/((MAX('Dev Likert Scale Possibilities'!$E$2:$E$8)-1)))*(('Analysis Uncertainty Matrix'!AJ45-1)/(MAX('Dev Likert Scale Possibilities'!$B$2:$B$7)-1)),0)</f>
        <v>0</v>
      </c>
      <c r="AL46" s="75">
        <f>IF(AND(NOT('Analysis Result Matrix'!AL46=0),NOT('Analysis Uncertainty Matrix'!AK45=0)),(('Analysis Result Matrix'!AL46-1)/((MAX('Dev Likert Scale Possibilities'!$E$2:$E$8)-1)))*(('Analysis Uncertainty Matrix'!AK45-1)/(MAX('Dev Likert Scale Possibilities'!$B$2:$B$7)-1)),0)</f>
        <v>0</v>
      </c>
      <c r="AM46" s="75">
        <f>IF(AND(NOT('Analysis Result Matrix'!AM46=0),NOT('Analysis Uncertainty Matrix'!AL45=0)),(('Analysis Result Matrix'!AM46-1)/((MAX('Dev Likert Scale Possibilities'!$E$2:$E$8)-1)))*(('Analysis Uncertainty Matrix'!AL45-1)/(MAX('Dev Likert Scale Possibilities'!$B$2:$B$7)-1)),0)</f>
        <v>0</v>
      </c>
      <c r="AN46" s="75">
        <f>IF(AND(NOT('Analysis Result Matrix'!AN46=0),NOT('Analysis Uncertainty Matrix'!AM45=0)),(('Analysis Result Matrix'!AN46-1)/((MAX('Dev Likert Scale Possibilities'!$E$2:$E$8)-1)))*(('Analysis Uncertainty Matrix'!AM45-1)/(MAX('Dev Likert Scale Possibilities'!$B$2:$B$7)-1)),0)</f>
        <v>0</v>
      </c>
      <c r="AO46" s="75">
        <f>IF(AND(NOT('Analysis Result Matrix'!AO46=0),NOT('Analysis Uncertainty Matrix'!AN45=0)),(('Analysis Result Matrix'!AO46-1)/((MAX('Dev Likert Scale Possibilities'!$E$2:$E$8)-1)))*(('Analysis Uncertainty Matrix'!AN45-1)/(MAX('Dev Likert Scale Possibilities'!$B$2:$B$7)-1)),0)</f>
        <v>0</v>
      </c>
      <c r="AP46" s="75">
        <f>IF(AND(NOT('Analysis Result Matrix'!AP46=0),NOT('Analysis Uncertainty Matrix'!AO45=0)),(('Analysis Result Matrix'!AP46-1)/((MAX('Dev Likert Scale Possibilities'!$E$2:$E$8)-1)))*(('Analysis Uncertainty Matrix'!AO45-1)/(MAX('Dev Likert Scale Possibilities'!$B$2:$B$7)-1)),0)</f>
        <v>0</v>
      </c>
      <c r="AQ46" s="75">
        <f>IF(AND(NOT('Analysis Result Matrix'!AQ46=0),NOT('Analysis Uncertainty Matrix'!AP45=0)),(('Analysis Result Matrix'!AQ46-1)/((MAX('Dev Likert Scale Possibilities'!$E$2:$E$8)-1)))*(('Analysis Uncertainty Matrix'!AP45-1)/(MAX('Dev Likert Scale Possibilities'!$B$2:$B$7)-1)),0)</f>
        <v>0</v>
      </c>
    </row>
    <row r="47" spans="1:43" ht="15.6" thickTop="1" thickBot="1" x14ac:dyDescent="0.35">
      <c r="A47" s="23" t="str">
        <f>'User Interface'!A46</f>
        <v>Question_45</v>
      </c>
      <c r="B47" s="23" t="str">
        <f>'User Interface'!B46</f>
        <v>Question 45</v>
      </c>
      <c r="C47" s="23">
        <f>'User Interface'!C46</f>
        <v>0</v>
      </c>
      <c r="D47" s="75">
        <f>IF(AND(NOT('Analysis Result Matrix'!D47=0),NOT('Analysis Uncertainty Matrix'!C46=0)),(('Analysis Result Matrix'!D47-1)/((MAX('Dev Likert Scale Possibilities'!$E$2:$E$8)-1)))*(('Analysis Uncertainty Matrix'!C46-1)/(MAX('Dev Likert Scale Possibilities'!$B$2:$B$7)-1)),0)</f>
        <v>0</v>
      </c>
      <c r="E47" s="75">
        <f>IF(AND(NOT('Analysis Result Matrix'!E47=0),NOT('Analysis Uncertainty Matrix'!D46=0)),(('Analysis Result Matrix'!E47-1)/((MAX('Dev Likert Scale Possibilities'!$E$2:$E$8)-1)))*(('Analysis Uncertainty Matrix'!D46-1)/(MAX('Dev Likert Scale Possibilities'!$B$2:$B$7)-1)),0)</f>
        <v>0</v>
      </c>
      <c r="F47" s="75">
        <f>IF(AND(NOT('Analysis Result Matrix'!F47=0),NOT('Analysis Uncertainty Matrix'!E46=0)),(('Analysis Result Matrix'!F47-1)/((MAX('Dev Likert Scale Possibilities'!$E$2:$E$8)-1)))*(('Analysis Uncertainty Matrix'!E46-1)/(MAX('Dev Likert Scale Possibilities'!$B$2:$B$7)-1)),0)</f>
        <v>0</v>
      </c>
      <c r="G47" s="75">
        <f>IF(AND(NOT('Analysis Result Matrix'!G47=0),NOT('Analysis Uncertainty Matrix'!F46=0)),(('Analysis Result Matrix'!G47-1)/((MAX('Dev Likert Scale Possibilities'!$E$2:$E$8)-1)))*(('Analysis Uncertainty Matrix'!F46-1)/(MAX('Dev Likert Scale Possibilities'!$B$2:$B$7)-1)),0)</f>
        <v>0</v>
      </c>
      <c r="H47" s="75">
        <f>IF(AND(NOT('Analysis Result Matrix'!H47=0),NOT('Analysis Uncertainty Matrix'!G46=0)),(('Analysis Result Matrix'!H47-1)/((MAX('Dev Likert Scale Possibilities'!$E$2:$E$8)-1)))*(('Analysis Uncertainty Matrix'!G46-1)/(MAX('Dev Likert Scale Possibilities'!$B$2:$B$7)-1)),0)</f>
        <v>0</v>
      </c>
      <c r="I47" s="75">
        <f>IF(AND(NOT('Analysis Result Matrix'!I47=0),NOT('Analysis Uncertainty Matrix'!H46=0)),(('Analysis Result Matrix'!I47-1)/((MAX('Dev Likert Scale Possibilities'!$E$2:$E$8)-1)))*(('Analysis Uncertainty Matrix'!H46-1)/(MAX('Dev Likert Scale Possibilities'!$B$2:$B$7)-1)),0)</f>
        <v>0</v>
      </c>
      <c r="J47" s="75">
        <f>IF(AND(NOT('Analysis Result Matrix'!J47=0),NOT('Analysis Uncertainty Matrix'!I46=0)),(('Analysis Result Matrix'!J47-1)/((MAX('Dev Likert Scale Possibilities'!$E$2:$E$8)-1)))*(('Analysis Uncertainty Matrix'!I46-1)/(MAX('Dev Likert Scale Possibilities'!$B$2:$B$7)-1)),0)</f>
        <v>0</v>
      </c>
      <c r="K47" s="75">
        <f>IF(AND(NOT('Analysis Result Matrix'!K47=0),NOT('Analysis Uncertainty Matrix'!J46=0)),(('Analysis Result Matrix'!K47-1)/((MAX('Dev Likert Scale Possibilities'!$E$2:$E$8)-1)))*(('Analysis Uncertainty Matrix'!J46-1)/(MAX('Dev Likert Scale Possibilities'!$B$2:$B$7)-1)),0)</f>
        <v>0</v>
      </c>
      <c r="L47" s="75">
        <f>IF(AND(NOT('Analysis Result Matrix'!L47=0),NOT('Analysis Uncertainty Matrix'!K46=0)),(('Analysis Result Matrix'!L47-1)/((MAX('Dev Likert Scale Possibilities'!$E$2:$E$8)-1)))*(('Analysis Uncertainty Matrix'!K46-1)/(MAX('Dev Likert Scale Possibilities'!$B$2:$B$7)-1)),0)</f>
        <v>0</v>
      </c>
      <c r="M47" s="75">
        <f>IF(AND(NOT('Analysis Result Matrix'!M47=0),NOT('Analysis Uncertainty Matrix'!L46=0)),(('Analysis Result Matrix'!M47-1)/((MAX('Dev Likert Scale Possibilities'!$E$2:$E$8)-1)))*(('Analysis Uncertainty Matrix'!L46-1)/(MAX('Dev Likert Scale Possibilities'!$B$2:$B$7)-1)),0)</f>
        <v>0</v>
      </c>
      <c r="N47" s="75">
        <f>IF(AND(NOT('Analysis Result Matrix'!N47=0),NOT('Analysis Uncertainty Matrix'!M46=0)),(('Analysis Result Matrix'!N47-1)/((MAX('Dev Likert Scale Possibilities'!$E$2:$E$8)-1)))*(('Analysis Uncertainty Matrix'!M46-1)/(MAX('Dev Likert Scale Possibilities'!$B$2:$B$7)-1)),0)</f>
        <v>0</v>
      </c>
      <c r="O47" s="75">
        <f>IF(AND(NOT('Analysis Result Matrix'!O47=0),NOT('Analysis Uncertainty Matrix'!N46=0)),(('Analysis Result Matrix'!O47-1)/((MAX('Dev Likert Scale Possibilities'!$E$2:$E$8)-1)))*(('Analysis Uncertainty Matrix'!N46-1)/(MAX('Dev Likert Scale Possibilities'!$B$2:$B$7)-1)),0)</f>
        <v>0</v>
      </c>
      <c r="P47" s="75">
        <f>IF(AND(NOT('Analysis Result Matrix'!P47=0),NOT('Analysis Uncertainty Matrix'!O46=0)),(('Analysis Result Matrix'!P47-1)/((MAX('Dev Likert Scale Possibilities'!$E$2:$E$8)-1)))*(('Analysis Uncertainty Matrix'!O46-1)/(MAX('Dev Likert Scale Possibilities'!$B$2:$B$7)-1)),0)</f>
        <v>0</v>
      </c>
      <c r="Q47" s="75">
        <f>IF(AND(NOT('Analysis Result Matrix'!Q47=0),NOT('Analysis Uncertainty Matrix'!P46=0)),(('Analysis Result Matrix'!Q47-1)/((MAX('Dev Likert Scale Possibilities'!$E$2:$E$8)-1)))*(('Analysis Uncertainty Matrix'!P46-1)/(MAX('Dev Likert Scale Possibilities'!$B$2:$B$7)-1)),0)</f>
        <v>0</v>
      </c>
      <c r="R47" s="75">
        <f>IF(AND(NOT('Analysis Result Matrix'!R47=0),NOT('Analysis Uncertainty Matrix'!Q46=0)),(('Analysis Result Matrix'!R47-1)/((MAX('Dev Likert Scale Possibilities'!$E$2:$E$8)-1)))*(('Analysis Uncertainty Matrix'!Q46-1)/(MAX('Dev Likert Scale Possibilities'!$B$2:$B$7)-1)),0)</f>
        <v>0</v>
      </c>
      <c r="S47" s="75">
        <f>IF(AND(NOT('Analysis Result Matrix'!S47=0),NOT('Analysis Uncertainty Matrix'!R46=0)),(('Analysis Result Matrix'!S47-1)/((MAX('Dev Likert Scale Possibilities'!$E$2:$E$8)-1)))*(('Analysis Uncertainty Matrix'!R46-1)/(MAX('Dev Likert Scale Possibilities'!$B$2:$B$7)-1)),0)</f>
        <v>0</v>
      </c>
      <c r="T47" s="75">
        <f>IF(AND(NOT('Analysis Result Matrix'!T47=0),NOT('Analysis Uncertainty Matrix'!S46=0)),(('Analysis Result Matrix'!T47-1)/((MAX('Dev Likert Scale Possibilities'!$E$2:$E$8)-1)))*(('Analysis Uncertainty Matrix'!S46-1)/(MAX('Dev Likert Scale Possibilities'!$B$2:$B$7)-1)),0)</f>
        <v>0</v>
      </c>
      <c r="U47" s="75">
        <f>IF(AND(NOT('Analysis Result Matrix'!U47=0),NOT('Analysis Uncertainty Matrix'!T46=0)),(('Analysis Result Matrix'!U47-1)/((MAX('Dev Likert Scale Possibilities'!$E$2:$E$8)-1)))*(('Analysis Uncertainty Matrix'!T46-1)/(MAX('Dev Likert Scale Possibilities'!$B$2:$B$7)-1)),0)</f>
        <v>0</v>
      </c>
      <c r="V47" s="75">
        <f>IF(AND(NOT('Analysis Result Matrix'!V47=0),NOT('Analysis Uncertainty Matrix'!U46=0)),(('Analysis Result Matrix'!V47-1)/((MAX('Dev Likert Scale Possibilities'!$E$2:$E$8)-1)))*(('Analysis Uncertainty Matrix'!U46-1)/(MAX('Dev Likert Scale Possibilities'!$B$2:$B$7)-1)),0)</f>
        <v>0</v>
      </c>
      <c r="W47" s="75">
        <f>IF(AND(NOT('Analysis Result Matrix'!W47=0),NOT('Analysis Uncertainty Matrix'!V46=0)),(('Analysis Result Matrix'!W47-1)/((MAX('Dev Likert Scale Possibilities'!$E$2:$E$8)-1)))*(('Analysis Uncertainty Matrix'!V46-1)/(MAX('Dev Likert Scale Possibilities'!$B$2:$B$7)-1)),0)</f>
        <v>0</v>
      </c>
      <c r="X47" s="75">
        <f>IF(AND(NOT('Analysis Result Matrix'!X47=0),NOT('Analysis Uncertainty Matrix'!W46=0)),(('Analysis Result Matrix'!X47-1)/((MAX('Dev Likert Scale Possibilities'!$E$2:$E$8)-1)))*(('Analysis Uncertainty Matrix'!W46-1)/(MAX('Dev Likert Scale Possibilities'!$B$2:$B$7)-1)),0)</f>
        <v>0</v>
      </c>
      <c r="Y47" s="75">
        <f>IF(AND(NOT('Analysis Result Matrix'!Y47=0),NOT('Analysis Uncertainty Matrix'!X46=0)),(('Analysis Result Matrix'!Y47-1)/((MAX('Dev Likert Scale Possibilities'!$E$2:$E$8)-1)))*(('Analysis Uncertainty Matrix'!X46-1)/(MAX('Dev Likert Scale Possibilities'!$B$2:$B$7)-1)),0)</f>
        <v>0</v>
      </c>
      <c r="Z47" s="75">
        <f>IF(AND(NOT('Analysis Result Matrix'!Z47=0),NOT('Analysis Uncertainty Matrix'!Y46=0)),(('Analysis Result Matrix'!Z47-1)/((MAX('Dev Likert Scale Possibilities'!$E$2:$E$8)-1)))*(('Analysis Uncertainty Matrix'!Y46-1)/(MAX('Dev Likert Scale Possibilities'!$B$2:$B$7)-1)),0)</f>
        <v>0</v>
      </c>
      <c r="AA47" s="75">
        <f>IF(AND(NOT('Analysis Result Matrix'!AA47=0),NOT('Analysis Uncertainty Matrix'!Z46=0)),(('Analysis Result Matrix'!AA47-1)/((MAX('Dev Likert Scale Possibilities'!$E$2:$E$8)-1)))*(('Analysis Uncertainty Matrix'!Z46-1)/(MAX('Dev Likert Scale Possibilities'!$B$2:$B$7)-1)),0)</f>
        <v>0</v>
      </c>
      <c r="AB47" s="75">
        <f>IF(AND(NOT('Analysis Result Matrix'!AB47=0),NOT('Analysis Uncertainty Matrix'!AA46=0)),(('Analysis Result Matrix'!AB47-1)/((MAX('Dev Likert Scale Possibilities'!$E$2:$E$8)-1)))*(('Analysis Uncertainty Matrix'!AA46-1)/(MAX('Dev Likert Scale Possibilities'!$B$2:$B$7)-1)),0)</f>
        <v>0</v>
      </c>
      <c r="AC47" s="75">
        <f>IF(AND(NOT('Analysis Result Matrix'!AC47=0),NOT('Analysis Uncertainty Matrix'!AB46=0)),(('Analysis Result Matrix'!AC47-1)/((MAX('Dev Likert Scale Possibilities'!$E$2:$E$8)-1)))*(('Analysis Uncertainty Matrix'!AB46-1)/(MAX('Dev Likert Scale Possibilities'!$B$2:$B$7)-1)),0)</f>
        <v>0</v>
      </c>
      <c r="AD47" s="75">
        <f>IF(AND(NOT('Analysis Result Matrix'!AD47=0),NOT('Analysis Uncertainty Matrix'!AC46=0)),(('Analysis Result Matrix'!AD47-1)/((MAX('Dev Likert Scale Possibilities'!$E$2:$E$8)-1)))*(('Analysis Uncertainty Matrix'!AC46-1)/(MAX('Dev Likert Scale Possibilities'!$B$2:$B$7)-1)),0)</f>
        <v>0</v>
      </c>
      <c r="AE47" s="75">
        <f>IF(AND(NOT('Analysis Result Matrix'!AE47=0),NOT('Analysis Uncertainty Matrix'!AD46=0)),(('Analysis Result Matrix'!AE47-1)/((MAX('Dev Likert Scale Possibilities'!$E$2:$E$8)-1)))*(('Analysis Uncertainty Matrix'!AD46-1)/(MAX('Dev Likert Scale Possibilities'!$B$2:$B$7)-1)),0)</f>
        <v>0</v>
      </c>
      <c r="AF47" s="75">
        <f>IF(AND(NOT('Analysis Result Matrix'!AF47=0),NOT('Analysis Uncertainty Matrix'!AE46=0)),(('Analysis Result Matrix'!AF47-1)/((MAX('Dev Likert Scale Possibilities'!$E$2:$E$8)-1)))*(('Analysis Uncertainty Matrix'!AE46-1)/(MAX('Dev Likert Scale Possibilities'!$B$2:$B$7)-1)),0)</f>
        <v>0</v>
      </c>
      <c r="AG47" s="75">
        <f>IF(AND(NOT('Analysis Result Matrix'!AG47=0),NOT('Analysis Uncertainty Matrix'!AF46=0)),(('Analysis Result Matrix'!AG47-1)/((MAX('Dev Likert Scale Possibilities'!$E$2:$E$8)-1)))*(('Analysis Uncertainty Matrix'!AF46-1)/(MAX('Dev Likert Scale Possibilities'!$B$2:$B$7)-1)),0)</f>
        <v>0</v>
      </c>
      <c r="AH47" s="75">
        <f>IF(AND(NOT('Analysis Result Matrix'!AH47=0),NOT('Analysis Uncertainty Matrix'!AG46=0)),(('Analysis Result Matrix'!AH47-1)/((MAX('Dev Likert Scale Possibilities'!$E$2:$E$8)-1)))*(('Analysis Uncertainty Matrix'!AG46-1)/(MAX('Dev Likert Scale Possibilities'!$B$2:$B$7)-1)),0)</f>
        <v>0</v>
      </c>
      <c r="AI47" s="75">
        <f>IF(AND(NOT('Analysis Result Matrix'!AI47=0),NOT('Analysis Uncertainty Matrix'!AH46=0)),(('Analysis Result Matrix'!AI47-1)/((MAX('Dev Likert Scale Possibilities'!$E$2:$E$8)-1)))*(('Analysis Uncertainty Matrix'!AH46-1)/(MAX('Dev Likert Scale Possibilities'!$B$2:$B$7)-1)),0)</f>
        <v>0</v>
      </c>
      <c r="AJ47" s="75">
        <f>IF(AND(NOT('Analysis Result Matrix'!AJ47=0),NOT('Analysis Uncertainty Matrix'!AI46=0)),(('Analysis Result Matrix'!AJ47-1)/((MAX('Dev Likert Scale Possibilities'!$E$2:$E$8)-1)))*(('Analysis Uncertainty Matrix'!AI46-1)/(MAX('Dev Likert Scale Possibilities'!$B$2:$B$7)-1)),0)</f>
        <v>0</v>
      </c>
      <c r="AK47" s="75">
        <f>IF(AND(NOT('Analysis Result Matrix'!AK47=0),NOT('Analysis Uncertainty Matrix'!AJ46=0)),(('Analysis Result Matrix'!AK47-1)/((MAX('Dev Likert Scale Possibilities'!$E$2:$E$8)-1)))*(('Analysis Uncertainty Matrix'!AJ46-1)/(MAX('Dev Likert Scale Possibilities'!$B$2:$B$7)-1)),0)</f>
        <v>0</v>
      </c>
      <c r="AL47" s="75">
        <f>IF(AND(NOT('Analysis Result Matrix'!AL47=0),NOT('Analysis Uncertainty Matrix'!AK46=0)),(('Analysis Result Matrix'!AL47-1)/((MAX('Dev Likert Scale Possibilities'!$E$2:$E$8)-1)))*(('Analysis Uncertainty Matrix'!AK46-1)/(MAX('Dev Likert Scale Possibilities'!$B$2:$B$7)-1)),0)</f>
        <v>0</v>
      </c>
      <c r="AM47" s="75">
        <f>IF(AND(NOT('Analysis Result Matrix'!AM47=0),NOT('Analysis Uncertainty Matrix'!AL46=0)),(('Analysis Result Matrix'!AM47-1)/((MAX('Dev Likert Scale Possibilities'!$E$2:$E$8)-1)))*(('Analysis Uncertainty Matrix'!AL46-1)/(MAX('Dev Likert Scale Possibilities'!$B$2:$B$7)-1)),0)</f>
        <v>0</v>
      </c>
      <c r="AN47" s="75">
        <f>IF(AND(NOT('Analysis Result Matrix'!AN47=0),NOT('Analysis Uncertainty Matrix'!AM46=0)),(('Analysis Result Matrix'!AN47-1)/((MAX('Dev Likert Scale Possibilities'!$E$2:$E$8)-1)))*(('Analysis Uncertainty Matrix'!AM46-1)/(MAX('Dev Likert Scale Possibilities'!$B$2:$B$7)-1)),0)</f>
        <v>0</v>
      </c>
      <c r="AO47" s="75">
        <f>IF(AND(NOT('Analysis Result Matrix'!AO47=0),NOT('Analysis Uncertainty Matrix'!AN46=0)),(('Analysis Result Matrix'!AO47-1)/((MAX('Dev Likert Scale Possibilities'!$E$2:$E$8)-1)))*(('Analysis Uncertainty Matrix'!AN46-1)/(MAX('Dev Likert Scale Possibilities'!$B$2:$B$7)-1)),0)</f>
        <v>0</v>
      </c>
      <c r="AP47" s="75">
        <f>IF(AND(NOT('Analysis Result Matrix'!AP47=0),NOT('Analysis Uncertainty Matrix'!AO46=0)),(('Analysis Result Matrix'!AP47-1)/((MAX('Dev Likert Scale Possibilities'!$E$2:$E$8)-1)))*(('Analysis Uncertainty Matrix'!AO46-1)/(MAX('Dev Likert Scale Possibilities'!$B$2:$B$7)-1)),0)</f>
        <v>0</v>
      </c>
      <c r="AQ47" s="75">
        <f>IF(AND(NOT('Analysis Result Matrix'!AQ47=0),NOT('Analysis Uncertainty Matrix'!AP46=0)),(('Analysis Result Matrix'!AQ47-1)/((MAX('Dev Likert Scale Possibilities'!$E$2:$E$8)-1)))*(('Analysis Uncertainty Matrix'!AP46-1)/(MAX('Dev Likert Scale Possibilities'!$B$2:$B$7)-1)),0)</f>
        <v>0</v>
      </c>
    </row>
    <row r="48" spans="1:43" ht="15.6" thickTop="1" thickBot="1" x14ac:dyDescent="0.35">
      <c r="A48" s="23" t="str">
        <f>'User Interface'!A47</f>
        <v>Question_46</v>
      </c>
      <c r="B48" s="23" t="str">
        <f>'User Interface'!B47</f>
        <v>Question 46</v>
      </c>
      <c r="C48" s="23">
        <f>'User Interface'!C47</f>
        <v>0</v>
      </c>
      <c r="D48" s="75">
        <f>IF(AND(NOT('Analysis Result Matrix'!D48=0),NOT('Analysis Uncertainty Matrix'!C47=0)),(('Analysis Result Matrix'!D48-1)/((MAX('Dev Likert Scale Possibilities'!$E$2:$E$8)-1)))*(('Analysis Uncertainty Matrix'!C47-1)/(MAX('Dev Likert Scale Possibilities'!$B$2:$B$7)-1)),0)</f>
        <v>0</v>
      </c>
      <c r="E48" s="75">
        <f>IF(AND(NOT('Analysis Result Matrix'!E48=0),NOT('Analysis Uncertainty Matrix'!D47=0)),(('Analysis Result Matrix'!E48-1)/((MAX('Dev Likert Scale Possibilities'!$E$2:$E$8)-1)))*(('Analysis Uncertainty Matrix'!D47-1)/(MAX('Dev Likert Scale Possibilities'!$B$2:$B$7)-1)),0)</f>
        <v>0</v>
      </c>
      <c r="F48" s="75">
        <f>IF(AND(NOT('Analysis Result Matrix'!F48=0),NOT('Analysis Uncertainty Matrix'!E47=0)),(('Analysis Result Matrix'!F48-1)/((MAX('Dev Likert Scale Possibilities'!$E$2:$E$8)-1)))*(('Analysis Uncertainty Matrix'!E47-1)/(MAX('Dev Likert Scale Possibilities'!$B$2:$B$7)-1)),0)</f>
        <v>0</v>
      </c>
      <c r="G48" s="75">
        <f>IF(AND(NOT('Analysis Result Matrix'!G48=0),NOT('Analysis Uncertainty Matrix'!F47=0)),(('Analysis Result Matrix'!G48-1)/((MAX('Dev Likert Scale Possibilities'!$E$2:$E$8)-1)))*(('Analysis Uncertainty Matrix'!F47-1)/(MAX('Dev Likert Scale Possibilities'!$B$2:$B$7)-1)),0)</f>
        <v>0</v>
      </c>
      <c r="H48" s="75">
        <f>IF(AND(NOT('Analysis Result Matrix'!H48=0),NOT('Analysis Uncertainty Matrix'!G47=0)),(('Analysis Result Matrix'!H48-1)/((MAX('Dev Likert Scale Possibilities'!$E$2:$E$8)-1)))*(('Analysis Uncertainty Matrix'!G47-1)/(MAX('Dev Likert Scale Possibilities'!$B$2:$B$7)-1)),0)</f>
        <v>0</v>
      </c>
      <c r="I48" s="75">
        <f>IF(AND(NOT('Analysis Result Matrix'!I48=0),NOT('Analysis Uncertainty Matrix'!H47=0)),(('Analysis Result Matrix'!I48-1)/((MAX('Dev Likert Scale Possibilities'!$E$2:$E$8)-1)))*(('Analysis Uncertainty Matrix'!H47-1)/(MAX('Dev Likert Scale Possibilities'!$B$2:$B$7)-1)),0)</f>
        <v>0</v>
      </c>
      <c r="J48" s="75">
        <f>IF(AND(NOT('Analysis Result Matrix'!J48=0),NOT('Analysis Uncertainty Matrix'!I47=0)),(('Analysis Result Matrix'!J48-1)/((MAX('Dev Likert Scale Possibilities'!$E$2:$E$8)-1)))*(('Analysis Uncertainty Matrix'!I47-1)/(MAX('Dev Likert Scale Possibilities'!$B$2:$B$7)-1)),0)</f>
        <v>0</v>
      </c>
      <c r="K48" s="75">
        <f>IF(AND(NOT('Analysis Result Matrix'!K48=0),NOT('Analysis Uncertainty Matrix'!J47=0)),(('Analysis Result Matrix'!K48-1)/((MAX('Dev Likert Scale Possibilities'!$E$2:$E$8)-1)))*(('Analysis Uncertainty Matrix'!J47-1)/(MAX('Dev Likert Scale Possibilities'!$B$2:$B$7)-1)),0)</f>
        <v>0</v>
      </c>
      <c r="L48" s="75">
        <f>IF(AND(NOT('Analysis Result Matrix'!L48=0),NOT('Analysis Uncertainty Matrix'!K47=0)),(('Analysis Result Matrix'!L48-1)/((MAX('Dev Likert Scale Possibilities'!$E$2:$E$8)-1)))*(('Analysis Uncertainty Matrix'!K47-1)/(MAX('Dev Likert Scale Possibilities'!$B$2:$B$7)-1)),0)</f>
        <v>0</v>
      </c>
      <c r="M48" s="75">
        <f>IF(AND(NOT('Analysis Result Matrix'!M48=0),NOT('Analysis Uncertainty Matrix'!L47=0)),(('Analysis Result Matrix'!M48-1)/((MAX('Dev Likert Scale Possibilities'!$E$2:$E$8)-1)))*(('Analysis Uncertainty Matrix'!L47-1)/(MAX('Dev Likert Scale Possibilities'!$B$2:$B$7)-1)),0)</f>
        <v>0</v>
      </c>
      <c r="N48" s="75">
        <f>IF(AND(NOT('Analysis Result Matrix'!N48=0),NOT('Analysis Uncertainty Matrix'!M47=0)),(('Analysis Result Matrix'!N48-1)/((MAX('Dev Likert Scale Possibilities'!$E$2:$E$8)-1)))*(('Analysis Uncertainty Matrix'!M47-1)/(MAX('Dev Likert Scale Possibilities'!$B$2:$B$7)-1)),0)</f>
        <v>0</v>
      </c>
      <c r="O48" s="75">
        <f>IF(AND(NOT('Analysis Result Matrix'!O48=0),NOT('Analysis Uncertainty Matrix'!N47=0)),(('Analysis Result Matrix'!O48-1)/((MAX('Dev Likert Scale Possibilities'!$E$2:$E$8)-1)))*(('Analysis Uncertainty Matrix'!N47-1)/(MAX('Dev Likert Scale Possibilities'!$B$2:$B$7)-1)),0)</f>
        <v>0</v>
      </c>
      <c r="P48" s="75">
        <f>IF(AND(NOT('Analysis Result Matrix'!P48=0),NOT('Analysis Uncertainty Matrix'!O47=0)),(('Analysis Result Matrix'!P48-1)/((MAX('Dev Likert Scale Possibilities'!$E$2:$E$8)-1)))*(('Analysis Uncertainty Matrix'!O47-1)/(MAX('Dev Likert Scale Possibilities'!$B$2:$B$7)-1)),0)</f>
        <v>0</v>
      </c>
      <c r="Q48" s="75">
        <f>IF(AND(NOT('Analysis Result Matrix'!Q48=0),NOT('Analysis Uncertainty Matrix'!P47=0)),(('Analysis Result Matrix'!Q48-1)/((MAX('Dev Likert Scale Possibilities'!$E$2:$E$8)-1)))*(('Analysis Uncertainty Matrix'!P47-1)/(MAX('Dev Likert Scale Possibilities'!$B$2:$B$7)-1)),0)</f>
        <v>0</v>
      </c>
      <c r="R48" s="75">
        <f>IF(AND(NOT('Analysis Result Matrix'!R48=0),NOT('Analysis Uncertainty Matrix'!Q47=0)),(('Analysis Result Matrix'!R48-1)/((MAX('Dev Likert Scale Possibilities'!$E$2:$E$8)-1)))*(('Analysis Uncertainty Matrix'!Q47-1)/(MAX('Dev Likert Scale Possibilities'!$B$2:$B$7)-1)),0)</f>
        <v>0</v>
      </c>
      <c r="S48" s="75">
        <f>IF(AND(NOT('Analysis Result Matrix'!S48=0),NOT('Analysis Uncertainty Matrix'!R47=0)),(('Analysis Result Matrix'!S48-1)/((MAX('Dev Likert Scale Possibilities'!$E$2:$E$8)-1)))*(('Analysis Uncertainty Matrix'!R47-1)/(MAX('Dev Likert Scale Possibilities'!$B$2:$B$7)-1)),0)</f>
        <v>0</v>
      </c>
      <c r="T48" s="75">
        <f>IF(AND(NOT('Analysis Result Matrix'!T48=0),NOT('Analysis Uncertainty Matrix'!S47=0)),(('Analysis Result Matrix'!T48-1)/((MAX('Dev Likert Scale Possibilities'!$E$2:$E$8)-1)))*(('Analysis Uncertainty Matrix'!S47-1)/(MAX('Dev Likert Scale Possibilities'!$B$2:$B$7)-1)),0)</f>
        <v>0</v>
      </c>
      <c r="U48" s="75">
        <f>IF(AND(NOT('Analysis Result Matrix'!U48=0),NOT('Analysis Uncertainty Matrix'!T47=0)),(('Analysis Result Matrix'!U48-1)/((MAX('Dev Likert Scale Possibilities'!$E$2:$E$8)-1)))*(('Analysis Uncertainty Matrix'!T47-1)/(MAX('Dev Likert Scale Possibilities'!$B$2:$B$7)-1)),0)</f>
        <v>0</v>
      </c>
      <c r="V48" s="75">
        <f>IF(AND(NOT('Analysis Result Matrix'!V48=0),NOT('Analysis Uncertainty Matrix'!U47=0)),(('Analysis Result Matrix'!V48-1)/((MAX('Dev Likert Scale Possibilities'!$E$2:$E$8)-1)))*(('Analysis Uncertainty Matrix'!U47-1)/(MAX('Dev Likert Scale Possibilities'!$B$2:$B$7)-1)),0)</f>
        <v>0</v>
      </c>
      <c r="W48" s="75">
        <f>IF(AND(NOT('Analysis Result Matrix'!W48=0),NOT('Analysis Uncertainty Matrix'!V47=0)),(('Analysis Result Matrix'!W48-1)/((MAX('Dev Likert Scale Possibilities'!$E$2:$E$8)-1)))*(('Analysis Uncertainty Matrix'!V47-1)/(MAX('Dev Likert Scale Possibilities'!$B$2:$B$7)-1)),0)</f>
        <v>0</v>
      </c>
      <c r="X48" s="75">
        <f>IF(AND(NOT('Analysis Result Matrix'!X48=0),NOT('Analysis Uncertainty Matrix'!W47=0)),(('Analysis Result Matrix'!X48-1)/((MAX('Dev Likert Scale Possibilities'!$E$2:$E$8)-1)))*(('Analysis Uncertainty Matrix'!W47-1)/(MAX('Dev Likert Scale Possibilities'!$B$2:$B$7)-1)),0)</f>
        <v>0</v>
      </c>
      <c r="Y48" s="75">
        <f>IF(AND(NOT('Analysis Result Matrix'!Y48=0),NOT('Analysis Uncertainty Matrix'!X47=0)),(('Analysis Result Matrix'!Y48-1)/((MAX('Dev Likert Scale Possibilities'!$E$2:$E$8)-1)))*(('Analysis Uncertainty Matrix'!X47-1)/(MAX('Dev Likert Scale Possibilities'!$B$2:$B$7)-1)),0)</f>
        <v>0</v>
      </c>
      <c r="Z48" s="75">
        <f>IF(AND(NOT('Analysis Result Matrix'!Z48=0),NOT('Analysis Uncertainty Matrix'!Y47=0)),(('Analysis Result Matrix'!Z48-1)/((MAX('Dev Likert Scale Possibilities'!$E$2:$E$8)-1)))*(('Analysis Uncertainty Matrix'!Y47-1)/(MAX('Dev Likert Scale Possibilities'!$B$2:$B$7)-1)),0)</f>
        <v>0</v>
      </c>
      <c r="AA48" s="75">
        <f>IF(AND(NOT('Analysis Result Matrix'!AA48=0),NOT('Analysis Uncertainty Matrix'!Z47=0)),(('Analysis Result Matrix'!AA48-1)/((MAX('Dev Likert Scale Possibilities'!$E$2:$E$8)-1)))*(('Analysis Uncertainty Matrix'!Z47-1)/(MAX('Dev Likert Scale Possibilities'!$B$2:$B$7)-1)),0)</f>
        <v>0</v>
      </c>
      <c r="AB48" s="75">
        <f>IF(AND(NOT('Analysis Result Matrix'!AB48=0),NOT('Analysis Uncertainty Matrix'!AA47=0)),(('Analysis Result Matrix'!AB48-1)/((MAX('Dev Likert Scale Possibilities'!$E$2:$E$8)-1)))*(('Analysis Uncertainty Matrix'!AA47-1)/(MAX('Dev Likert Scale Possibilities'!$B$2:$B$7)-1)),0)</f>
        <v>0</v>
      </c>
      <c r="AC48" s="75">
        <f>IF(AND(NOT('Analysis Result Matrix'!AC48=0),NOT('Analysis Uncertainty Matrix'!AB47=0)),(('Analysis Result Matrix'!AC48-1)/((MAX('Dev Likert Scale Possibilities'!$E$2:$E$8)-1)))*(('Analysis Uncertainty Matrix'!AB47-1)/(MAX('Dev Likert Scale Possibilities'!$B$2:$B$7)-1)),0)</f>
        <v>0</v>
      </c>
      <c r="AD48" s="75">
        <f>IF(AND(NOT('Analysis Result Matrix'!AD48=0),NOT('Analysis Uncertainty Matrix'!AC47=0)),(('Analysis Result Matrix'!AD48-1)/((MAX('Dev Likert Scale Possibilities'!$E$2:$E$8)-1)))*(('Analysis Uncertainty Matrix'!AC47-1)/(MAX('Dev Likert Scale Possibilities'!$B$2:$B$7)-1)),0)</f>
        <v>0</v>
      </c>
      <c r="AE48" s="75">
        <f>IF(AND(NOT('Analysis Result Matrix'!AE48=0),NOT('Analysis Uncertainty Matrix'!AD47=0)),(('Analysis Result Matrix'!AE48-1)/((MAX('Dev Likert Scale Possibilities'!$E$2:$E$8)-1)))*(('Analysis Uncertainty Matrix'!AD47-1)/(MAX('Dev Likert Scale Possibilities'!$B$2:$B$7)-1)),0)</f>
        <v>0</v>
      </c>
      <c r="AF48" s="75">
        <f>IF(AND(NOT('Analysis Result Matrix'!AF48=0),NOT('Analysis Uncertainty Matrix'!AE47=0)),(('Analysis Result Matrix'!AF48-1)/((MAX('Dev Likert Scale Possibilities'!$E$2:$E$8)-1)))*(('Analysis Uncertainty Matrix'!AE47-1)/(MAX('Dev Likert Scale Possibilities'!$B$2:$B$7)-1)),0)</f>
        <v>0</v>
      </c>
      <c r="AG48" s="75">
        <f>IF(AND(NOT('Analysis Result Matrix'!AG48=0),NOT('Analysis Uncertainty Matrix'!AF47=0)),(('Analysis Result Matrix'!AG48-1)/((MAX('Dev Likert Scale Possibilities'!$E$2:$E$8)-1)))*(('Analysis Uncertainty Matrix'!AF47-1)/(MAX('Dev Likert Scale Possibilities'!$B$2:$B$7)-1)),0)</f>
        <v>0</v>
      </c>
      <c r="AH48" s="75">
        <f>IF(AND(NOT('Analysis Result Matrix'!AH48=0),NOT('Analysis Uncertainty Matrix'!AG47=0)),(('Analysis Result Matrix'!AH48-1)/((MAX('Dev Likert Scale Possibilities'!$E$2:$E$8)-1)))*(('Analysis Uncertainty Matrix'!AG47-1)/(MAX('Dev Likert Scale Possibilities'!$B$2:$B$7)-1)),0)</f>
        <v>0</v>
      </c>
      <c r="AI48" s="75">
        <f>IF(AND(NOT('Analysis Result Matrix'!AI48=0),NOT('Analysis Uncertainty Matrix'!AH47=0)),(('Analysis Result Matrix'!AI48-1)/((MAX('Dev Likert Scale Possibilities'!$E$2:$E$8)-1)))*(('Analysis Uncertainty Matrix'!AH47-1)/(MAX('Dev Likert Scale Possibilities'!$B$2:$B$7)-1)),0)</f>
        <v>0</v>
      </c>
      <c r="AJ48" s="75">
        <f>IF(AND(NOT('Analysis Result Matrix'!AJ48=0),NOT('Analysis Uncertainty Matrix'!AI47=0)),(('Analysis Result Matrix'!AJ48-1)/((MAX('Dev Likert Scale Possibilities'!$E$2:$E$8)-1)))*(('Analysis Uncertainty Matrix'!AI47-1)/(MAX('Dev Likert Scale Possibilities'!$B$2:$B$7)-1)),0)</f>
        <v>0</v>
      </c>
      <c r="AK48" s="75">
        <f>IF(AND(NOT('Analysis Result Matrix'!AK48=0),NOT('Analysis Uncertainty Matrix'!AJ47=0)),(('Analysis Result Matrix'!AK48-1)/((MAX('Dev Likert Scale Possibilities'!$E$2:$E$8)-1)))*(('Analysis Uncertainty Matrix'!AJ47-1)/(MAX('Dev Likert Scale Possibilities'!$B$2:$B$7)-1)),0)</f>
        <v>0</v>
      </c>
      <c r="AL48" s="75">
        <f>IF(AND(NOT('Analysis Result Matrix'!AL48=0),NOT('Analysis Uncertainty Matrix'!AK47=0)),(('Analysis Result Matrix'!AL48-1)/((MAX('Dev Likert Scale Possibilities'!$E$2:$E$8)-1)))*(('Analysis Uncertainty Matrix'!AK47-1)/(MAX('Dev Likert Scale Possibilities'!$B$2:$B$7)-1)),0)</f>
        <v>0</v>
      </c>
      <c r="AM48" s="75">
        <f>IF(AND(NOT('Analysis Result Matrix'!AM48=0),NOT('Analysis Uncertainty Matrix'!AL47=0)),(('Analysis Result Matrix'!AM48-1)/((MAX('Dev Likert Scale Possibilities'!$E$2:$E$8)-1)))*(('Analysis Uncertainty Matrix'!AL47-1)/(MAX('Dev Likert Scale Possibilities'!$B$2:$B$7)-1)),0)</f>
        <v>0</v>
      </c>
      <c r="AN48" s="75">
        <f>IF(AND(NOT('Analysis Result Matrix'!AN48=0),NOT('Analysis Uncertainty Matrix'!AM47=0)),(('Analysis Result Matrix'!AN48-1)/((MAX('Dev Likert Scale Possibilities'!$E$2:$E$8)-1)))*(('Analysis Uncertainty Matrix'!AM47-1)/(MAX('Dev Likert Scale Possibilities'!$B$2:$B$7)-1)),0)</f>
        <v>0</v>
      </c>
      <c r="AO48" s="75">
        <f>IF(AND(NOT('Analysis Result Matrix'!AO48=0),NOT('Analysis Uncertainty Matrix'!AN47=0)),(('Analysis Result Matrix'!AO48-1)/((MAX('Dev Likert Scale Possibilities'!$E$2:$E$8)-1)))*(('Analysis Uncertainty Matrix'!AN47-1)/(MAX('Dev Likert Scale Possibilities'!$B$2:$B$7)-1)),0)</f>
        <v>0</v>
      </c>
      <c r="AP48" s="75">
        <f>IF(AND(NOT('Analysis Result Matrix'!AP48=0),NOT('Analysis Uncertainty Matrix'!AO47=0)),(('Analysis Result Matrix'!AP48-1)/((MAX('Dev Likert Scale Possibilities'!$E$2:$E$8)-1)))*(('Analysis Uncertainty Matrix'!AO47-1)/(MAX('Dev Likert Scale Possibilities'!$B$2:$B$7)-1)),0)</f>
        <v>0</v>
      </c>
      <c r="AQ48" s="75">
        <f>IF(AND(NOT('Analysis Result Matrix'!AQ48=0),NOT('Analysis Uncertainty Matrix'!AP47=0)),(('Analysis Result Matrix'!AQ48-1)/((MAX('Dev Likert Scale Possibilities'!$E$2:$E$8)-1)))*(('Analysis Uncertainty Matrix'!AP47-1)/(MAX('Dev Likert Scale Possibilities'!$B$2:$B$7)-1)),0)</f>
        <v>0</v>
      </c>
    </row>
    <row r="49" spans="1:43" ht="15.6" thickTop="1" thickBot="1" x14ac:dyDescent="0.35">
      <c r="A49" s="23" t="str">
        <f>'User Interface'!A48</f>
        <v>Question_47</v>
      </c>
      <c r="B49" s="23" t="str">
        <f>'User Interface'!B48</f>
        <v>Question 47</v>
      </c>
      <c r="C49" s="23">
        <f>'User Interface'!C48</f>
        <v>0</v>
      </c>
      <c r="D49" s="75">
        <f>IF(AND(NOT('Analysis Result Matrix'!D49=0),NOT('Analysis Uncertainty Matrix'!C48=0)),(('Analysis Result Matrix'!D49-1)/((MAX('Dev Likert Scale Possibilities'!$E$2:$E$8)-1)))*(('Analysis Uncertainty Matrix'!C48-1)/(MAX('Dev Likert Scale Possibilities'!$B$2:$B$7)-1)),0)</f>
        <v>0</v>
      </c>
      <c r="E49" s="75">
        <f>IF(AND(NOT('Analysis Result Matrix'!E49=0),NOT('Analysis Uncertainty Matrix'!D48=0)),(('Analysis Result Matrix'!E49-1)/((MAX('Dev Likert Scale Possibilities'!$E$2:$E$8)-1)))*(('Analysis Uncertainty Matrix'!D48-1)/(MAX('Dev Likert Scale Possibilities'!$B$2:$B$7)-1)),0)</f>
        <v>0</v>
      </c>
      <c r="F49" s="75">
        <f>IF(AND(NOT('Analysis Result Matrix'!F49=0),NOT('Analysis Uncertainty Matrix'!E48=0)),(('Analysis Result Matrix'!F49-1)/((MAX('Dev Likert Scale Possibilities'!$E$2:$E$8)-1)))*(('Analysis Uncertainty Matrix'!E48-1)/(MAX('Dev Likert Scale Possibilities'!$B$2:$B$7)-1)),0)</f>
        <v>0</v>
      </c>
      <c r="G49" s="75">
        <f>IF(AND(NOT('Analysis Result Matrix'!G49=0),NOT('Analysis Uncertainty Matrix'!F48=0)),(('Analysis Result Matrix'!G49-1)/((MAX('Dev Likert Scale Possibilities'!$E$2:$E$8)-1)))*(('Analysis Uncertainty Matrix'!F48-1)/(MAX('Dev Likert Scale Possibilities'!$B$2:$B$7)-1)),0)</f>
        <v>0</v>
      </c>
      <c r="H49" s="75">
        <f>IF(AND(NOT('Analysis Result Matrix'!H49=0),NOT('Analysis Uncertainty Matrix'!G48=0)),(('Analysis Result Matrix'!H49-1)/((MAX('Dev Likert Scale Possibilities'!$E$2:$E$8)-1)))*(('Analysis Uncertainty Matrix'!G48-1)/(MAX('Dev Likert Scale Possibilities'!$B$2:$B$7)-1)),0)</f>
        <v>0</v>
      </c>
      <c r="I49" s="75">
        <f>IF(AND(NOT('Analysis Result Matrix'!I49=0),NOT('Analysis Uncertainty Matrix'!H48=0)),(('Analysis Result Matrix'!I49-1)/((MAX('Dev Likert Scale Possibilities'!$E$2:$E$8)-1)))*(('Analysis Uncertainty Matrix'!H48-1)/(MAX('Dev Likert Scale Possibilities'!$B$2:$B$7)-1)),0)</f>
        <v>0</v>
      </c>
      <c r="J49" s="75">
        <f>IF(AND(NOT('Analysis Result Matrix'!J49=0),NOT('Analysis Uncertainty Matrix'!I48=0)),(('Analysis Result Matrix'!J49-1)/((MAX('Dev Likert Scale Possibilities'!$E$2:$E$8)-1)))*(('Analysis Uncertainty Matrix'!I48-1)/(MAX('Dev Likert Scale Possibilities'!$B$2:$B$7)-1)),0)</f>
        <v>0</v>
      </c>
      <c r="K49" s="75">
        <f>IF(AND(NOT('Analysis Result Matrix'!K49=0),NOT('Analysis Uncertainty Matrix'!J48=0)),(('Analysis Result Matrix'!K49-1)/((MAX('Dev Likert Scale Possibilities'!$E$2:$E$8)-1)))*(('Analysis Uncertainty Matrix'!J48-1)/(MAX('Dev Likert Scale Possibilities'!$B$2:$B$7)-1)),0)</f>
        <v>0</v>
      </c>
      <c r="L49" s="75">
        <f>IF(AND(NOT('Analysis Result Matrix'!L49=0),NOT('Analysis Uncertainty Matrix'!K48=0)),(('Analysis Result Matrix'!L49-1)/((MAX('Dev Likert Scale Possibilities'!$E$2:$E$8)-1)))*(('Analysis Uncertainty Matrix'!K48-1)/(MAX('Dev Likert Scale Possibilities'!$B$2:$B$7)-1)),0)</f>
        <v>0</v>
      </c>
      <c r="M49" s="75">
        <f>IF(AND(NOT('Analysis Result Matrix'!M49=0),NOT('Analysis Uncertainty Matrix'!L48=0)),(('Analysis Result Matrix'!M49-1)/((MAX('Dev Likert Scale Possibilities'!$E$2:$E$8)-1)))*(('Analysis Uncertainty Matrix'!L48-1)/(MAX('Dev Likert Scale Possibilities'!$B$2:$B$7)-1)),0)</f>
        <v>0</v>
      </c>
      <c r="N49" s="75">
        <f>IF(AND(NOT('Analysis Result Matrix'!N49=0),NOT('Analysis Uncertainty Matrix'!M48=0)),(('Analysis Result Matrix'!N49-1)/((MAX('Dev Likert Scale Possibilities'!$E$2:$E$8)-1)))*(('Analysis Uncertainty Matrix'!M48-1)/(MAX('Dev Likert Scale Possibilities'!$B$2:$B$7)-1)),0)</f>
        <v>0</v>
      </c>
      <c r="O49" s="75">
        <f>IF(AND(NOT('Analysis Result Matrix'!O49=0),NOT('Analysis Uncertainty Matrix'!N48=0)),(('Analysis Result Matrix'!O49-1)/((MAX('Dev Likert Scale Possibilities'!$E$2:$E$8)-1)))*(('Analysis Uncertainty Matrix'!N48-1)/(MAX('Dev Likert Scale Possibilities'!$B$2:$B$7)-1)),0)</f>
        <v>0</v>
      </c>
      <c r="P49" s="75">
        <f>IF(AND(NOT('Analysis Result Matrix'!P49=0),NOT('Analysis Uncertainty Matrix'!O48=0)),(('Analysis Result Matrix'!P49-1)/((MAX('Dev Likert Scale Possibilities'!$E$2:$E$8)-1)))*(('Analysis Uncertainty Matrix'!O48-1)/(MAX('Dev Likert Scale Possibilities'!$B$2:$B$7)-1)),0)</f>
        <v>0</v>
      </c>
      <c r="Q49" s="75">
        <f>IF(AND(NOT('Analysis Result Matrix'!Q49=0),NOT('Analysis Uncertainty Matrix'!P48=0)),(('Analysis Result Matrix'!Q49-1)/((MAX('Dev Likert Scale Possibilities'!$E$2:$E$8)-1)))*(('Analysis Uncertainty Matrix'!P48-1)/(MAX('Dev Likert Scale Possibilities'!$B$2:$B$7)-1)),0)</f>
        <v>0</v>
      </c>
      <c r="R49" s="75">
        <f>IF(AND(NOT('Analysis Result Matrix'!R49=0),NOT('Analysis Uncertainty Matrix'!Q48=0)),(('Analysis Result Matrix'!R49-1)/((MAX('Dev Likert Scale Possibilities'!$E$2:$E$8)-1)))*(('Analysis Uncertainty Matrix'!Q48-1)/(MAX('Dev Likert Scale Possibilities'!$B$2:$B$7)-1)),0)</f>
        <v>0</v>
      </c>
      <c r="S49" s="75">
        <f>IF(AND(NOT('Analysis Result Matrix'!S49=0),NOT('Analysis Uncertainty Matrix'!R48=0)),(('Analysis Result Matrix'!S49-1)/((MAX('Dev Likert Scale Possibilities'!$E$2:$E$8)-1)))*(('Analysis Uncertainty Matrix'!R48-1)/(MAX('Dev Likert Scale Possibilities'!$B$2:$B$7)-1)),0)</f>
        <v>0</v>
      </c>
      <c r="T49" s="75">
        <f>IF(AND(NOT('Analysis Result Matrix'!T49=0),NOT('Analysis Uncertainty Matrix'!S48=0)),(('Analysis Result Matrix'!T49-1)/((MAX('Dev Likert Scale Possibilities'!$E$2:$E$8)-1)))*(('Analysis Uncertainty Matrix'!S48-1)/(MAX('Dev Likert Scale Possibilities'!$B$2:$B$7)-1)),0)</f>
        <v>0</v>
      </c>
      <c r="U49" s="75">
        <f>IF(AND(NOT('Analysis Result Matrix'!U49=0),NOT('Analysis Uncertainty Matrix'!T48=0)),(('Analysis Result Matrix'!U49-1)/((MAX('Dev Likert Scale Possibilities'!$E$2:$E$8)-1)))*(('Analysis Uncertainty Matrix'!T48-1)/(MAX('Dev Likert Scale Possibilities'!$B$2:$B$7)-1)),0)</f>
        <v>0</v>
      </c>
      <c r="V49" s="75">
        <f>IF(AND(NOT('Analysis Result Matrix'!V49=0),NOT('Analysis Uncertainty Matrix'!U48=0)),(('Analysis Result Matrix'!V49-1)/((MAX('Dev Likert Scale Possibilities'!$E$2:$E$8)-1)))*(('Analysis Uncertainty Matrix'!U48-1)/(MAX('Dev Likert Scale Possibilities'!$B$2:$B$7)-1)),0)</f>
        <v>0</v>
      </c>
      <c r="W49" s="75">
        <f>IF(AND(NOT('Analysis Result Matrix'!W49=0),NOT('Analysis Uncertainty Matrix'!V48=0)),(('Analysis Result Matrix'!W49-1)/((MAX('Dev Likert Scale Possibilities'!$E$2:$E$8)-1)))*(('Analysis Uncertainty Matrix'!V48-1)/(MAX('Dev Likert Scale Possibilities'!$B$2:$B$7)-1)),0)</f>
        <v>0</v>
      </c>
      <c r="X49" s="75">
        <f>IF(AND(NOT('Analysis Result Matrix'!X49=0),NOT('Analysis Uncertainty Matrix'!W48=0)),(('Analysis Result Matrix'!X49-1)/((MAX('Dev Likert Scale Possibilities'!$E$2:$E$8)-1)))*(('Analysis Uncertainty Matrix'!W48-1)/(MAX('Dev Likert Scale Possibilities'!$B$2:$B$7)-1)),0)</f>
        <v>0</v>
      </c>
      <c r="Y49" s="75">
        <f>IF(AND(NOT('Analysis Result Matrix'!Y49=0),NOT('Analysis Uncertainty Matrix'!X48=0)),(('Analysis Result Matrix'!Y49-1)/((MAX('Dev Likert Scale Possibilities'!$E$2:$E$8)-1)))*(('Analysis Uncertainty Matrix'!X48-1)/(MAX('Dev Likert Scale Possibilities'!$B$2:$B$7)-1)),0)</f>
        <v>0</v>
      </c>
      <c r="Z49" s="75">
        <f>IF(AND(NOT('Analysis Result Matrix'!Z49=0),NOT('Analysis Uncertainty Matrix'!Y48=0)),(('Analysis Result Matrix'!Z49-1)/((MAX('Dev Likert Scale Possibilities'!$E$2:$E$8)-1)))*(('Analysis Uncertainty Matrix'!Y48-1)/(MAX('Dev Likert Scale Possibilities'!$B$2:$B$7)-1)),0)</f>
        <v>0</v>
      </c>
      <c r="AA49" s="75">
        <f>IF(AND(NOT('Analysis Result Matrix'!AA49=0),NOT('Analysis Uncertainty Matrix'!Z48=0)),(('Analysis Result Matrix'!AA49-1)/((MAX('Dev Likert Scale Possibilities'!$E$2:$E$8)-1)))*(('Analysis Uncertainty Matrix'!Z48-1)/(MAX('Dev Likert Scale Possibilities'!$B$2:$B$7)-1)),0)</f>
        <v>0</v>
      </c>
      <c r="AB49" s="75">
        <f>IF(AND(NOT('Analysis Result Matrix'!AB49=0),NOT('Analysis Uncertainty Matrix'!AA48=0)),(('Analysis Result Matrix'!AB49-1)/((MAX('Dev Likert Scale Possibilities'!$E$2:$E$8)-1)))*(('Analysis Uncertainty Matrix'!AA48-1)/(MAX('Dev Likert Scale Possibilities'!$B$2:$B$7)-1)),0)</f>
        <v>0</v>
      </c>
      <c r="AC49" s="75">
        <f>IF(AND(NOT('Analysis Result Matrix'!AC49=0),NOT('Analysis Uncertainty Matrix'!AB48=0)),(('Analysis Result Matrix'!AC49-1)/((MAX('Dev Likert Scale Possibilities'!$E$2:$E$8)-1)))*(('Analysis Uncertainty Matrix'!AB48-1)/(MAX('Dev Likert Scale Possibilities'!$B$2:$B$7)-1)),0)</f>
        <v>0</v>
      </c>
      <c r="AD49" s="75">
        <f>IF(AND(NOT('Analysis Result Matrix'!AD49=0),NOT('Analysis Uncertainty Matrix'!AC48=0)),(('Analysis Result Matrix'!AD49-1)/((MAX('Dev Likert Scale Possibilities'!$E$2:$E$8)-1)))*(('Analysis Uncertainty Matrix'!AC48-1)/(MAX('Dev Likert Scale Possibilities'!$B$2:$B$7)-1)),0)</f>
        <v>0</v>
      </c>
      <c r="AE49" s="75">
        <f>IF(AND(NOT('Analysis Result Matrix'!AE49=0),NOT('Analysis Uncertainty Matrix'!AD48=0)),(('Analysis Result Matrix'!AE49-1)/((MAX('Dev Likert Scale Possibilities'!$E$2:$E$8)-1)))*(('Analysis Uncertainty Matrix'!AD48-1)/(MAX('Dev Likert Scale Possibilities'!$B$2:$B$7)-1)),0)</f>
        <v>0</v>
      </c>
      <c r="AF49" s="75">
        <f>IF(AND(NOT('Analysis Result Matrix'!AF49=0),NOT('Analysis Uncertainty Matrix'!AE48=0)),(('Analysis Result Matrix'!AF49-1)/((MAX('Dev Likert Scale Possibilities'!$E$2:$E$8)-1)))*(('Analysis Uncertainty Matrix'!AE48-1)/(MAX('Dev Likert Scale Possibilities'!$B$2:$B$7)-1)),0)</f>
        <v>0</v>
      </c>
      <c r="AG49" s="75">
        <f>IF(AND(NOT('Analysis Result Matrix'!AG49=0),NOT('Analysis Uncertainty Matrix'!AF48=0)),(('Analysis Result Matrix'!AG49-1)/((MAX('Dev Likert Scale Possibilities'!$E$2:$E$8)-1)))*(('Analysis Uncertainty Matrix'!AF48-1)/(MAX('Dev Likert Scale Possibilities'!$B$2:$B$7)-1)),0)</f>
        <v>0</v>
      </c>
      <c r="AH49" s="75">
        <f>IF(AND(NOT('Analysis Result Matrix'!AH49=0),NOT('Analysis Uncertainty Matrix'!AG48=0)),(('Analysis Result Matrix'!AH49-1)/((MAX('Dev Likert Scale Possibilities'!$E$2:$E$8)-1)))*(('Analysis Uncertainty Matrix'!AG48-1)/(MAX('Dev Likert Scale Possibilities'!$B$2:$B$7)-1)),0)</f>
        <v>0</v>
      </c>
      <c r="AI49" s="75">
        <f>IF(AND(NOT('Analysis Result Matrix'!AI49=0),NOT('Analysis Uncertainty Matrix'!AH48=0)),(('Analysis Result Matrix'!AI49-1)/((MAX('Dev Likert Scale Possibilities'!$E$2:$E$8)-1)))*(('Analysis Uncertainty Matrix'!AH48-1)/(MAX('Dev Likert Scale Possibilities'!$B$2:$B$7)-1)),0)</f>
        <v>0</v>
      </c>
      <c r="AJ49" s="75">
        <f>IF(AND(NOT('Analysis Result Matrix'!AJ49=0),NOT('Analysis Uncertainty Matrix'!AI48=0)),(('Analysis Result Matrix'!AJ49-1)/((MAX('Dev Likert Scale Possibilities'!$E$2:$E$8)-1)))*(('Analysis Uncertainty Matrix'!AI48-1)/(MAX('Dev Likert Scale Possibilities'!$B$2:$B$7)-1)),0)</f>
        <v>0</v>
      </c>
      <c r="AK49" s="75">
        <f>IF(AND(NOT('Analysis Result Matrix'!AK49=0),NOT('Analysis Uncertainty Matrix'!AJ48=0)),(('Analysis Result Matrix'!AK49-1)/((MAX('Dev Likert Scale Possibilities'!$E$2:$E$8)-1)))*(('Analysis Uncertainty Matrix'!AJ48-1)/(MAX('Dev Likert Scale Possibilities'!$B$2:$B$7)-1)),0)</f>
        <v>0</v>
      </c>
      <c r="AL49" s="75">
        <f>IF(AND(NOT('Analysis Result Matrix'!AL49=0),NOT('Analysis Uncertainty Matrix'!AK48=0)),(('Analysis Result Matrix'!AL49-1)/((MAX('Dev Likert Scale Possibilities'!$E$2:$E$8)-1)))*(('Analysis Uncertainty Matrix'!AK48-1)/(MAX('Dev Likert Scale Possibilities'!$B$2:$B$7)-1)),0)</f>
        <v>0</v>
      </c>
      <c r="AM49" s="75">
        <f>IF(AND(NOT('Analysis Result Matrix'!AM49=0),NOT('Analysis Uncertainty Matrix'!AL48=0)),(('Analysis Result Matrix'!AM49-1)/((MAX('Dev Likert Scale Possibilities'!$E$2:$E$8)-1)))*(('Analysis Uncertainty Matrix'!AL48-1)/(MAX('Dev Likert Scale Possibilities'!$B$2:$B$7)-1)),0)</f>
        <v>0</v>
      </c>
      <c r="AN49" s="75">
        <f>IF(AND(NOT('Analysis Result Matrix'!AN49=0),NOT('Analysis Uncertainty Matrix'!AM48=0)),(('Analysis Result Matrix'!AN49-1)/((MAX('Dev Likert Scale Possibilities'!$E$2:$E$8)-1)))*(('Analysis Uncertainty Matrix'!AM48-1)/(MAX('Dev Likert Scale Possibilities'!$B$2:$B$7)-1)),0)</f>
        <v>0</v>
      </c>
      <c r="AO49" s="75">
        <f>IF(AND(NOT('Analysis Result Matrix'!AO49=0),NOT('Analysis Uncertainty Matrix'!AN48=0)),(('Analysis Result Matrix'!AO49-1)/((MAX('Dev Likert Scale Possibilities'!$E$2:$E$8)-1)))*(('Analysis Uncertainty Matrix'!AN48-1)/(MAX('Dev Likert Scale Possibilities'!$B$2:$B$7)-1)),0)</f>
        <v>0</v>
      </c>
      <c r="AP49" s="75">
        <f>IF(AND(NOT('Analysis Result Matrix'!AP49=0),NOT('Analysis Uncertainty Matrix'!AO48=0)),(('Analysis Result Matrix'!AP49-1)/((MAX('Dev Likert Scale Possibilities'!$E$2:$E$8)-1)))*(('Analysis Uncertainty Matrix'!AO48-1)/(MAX('Dev Likert Scale Possibilities'!$B$2:$B$7)-1)),0)</f>
        <v>0</v>
      </c>
      <c r="AQ49" s="75">
        <f>IF(AND(NOT('Analysis Result Matrix'!AQ49=0),NOT('Analysis Uncertainty Matrix'!AP48=0)),(('Analysis Result Matrix'!AQ49-1)/((MAX('Dev Likert Scale Possibilities'!$E$2:$E$8)-1)))*(('Analysis Uncertainty Matrix'!AP48-1)/(MAX('Dev Likert Scale Possibilities'!$B$2:$B$7)-1)),0)</f>
        <v>0</v>
      </c>
    </row>
    <row r="50" spans="1:43" ht="15.6" thickTop="1" thickBot="1" x14ac:dyDescent="0.35">
      <c r="A50" s="23" t="str">
        <f>'User Interface'!A49</f>
        <v>Question_48</v>
      </c>
      <c r="B50" s="23" t="str">
        <f>'User Interface'!B49</f>
        <v>Question 48</v>
      </c>
      <c r="C50" s="23">
        <f>'User Interface'!C49</f>
        <v>0</v>
      </c>
      <c r="D50" s="75">
        <f>IF(AND(NOT('Analysis Result Matrix'!D50=0),NOT('Analysis Uncertainty Matrix'!C49=0)),(('Analysis Result Matrix'!D50-1)/((MAX('Dev Likert Scale Possibilities'!$E$2:$E$8)-1)))*(('Analysis Uncertainty Matrix'!C49-1)/(MAX('Dev Likert Scale Possibilities'!$B$2:$B$7)-1)),0)</f>
        <v>0</v>
      </c>
      <c r="E50" s="75">
        <f>IF(AND(NOT('Analysis Result Matrix'!E50=0),NOT('Analysis Uncertainty Matrix'!D49=0)),(('Analysis Result Matrix'!E50-1)/((MAX('Dev Likert Scale Possibilities'!$E$2:$E$8)-1)))*(('Analysis Uncertainty Matrix'!D49-1)/(MAX('Dev Likert Scale Possibilities'!$B$2:$B$7)-1)),0)</f>
        <v>0</v>
      </c>
      <c r="F50" s="75">
        <f>IF(AND(NOT('Analysis Result Matrix'!F50=0),NOT('Analysis Uncertainty Matrix'!E49=0)),(('Analysis Result Matrix'!F50-1)/((MAX('Dev Likert Scale Possibilities'!$E$2:$E$8)-1)))*(('Analysis Uncertainty Matrix'!E49-1)/(MAX('Dev Likert Scale Possibilities'!$B$2:$B$7)-1)),0)</f>
        <v>0</v>
      </c>
      <c r="G50" s="75">
        <f>IF(AND(NOT('Analysis Result Matrix'!G50=0),NOT('Analysis Uncertainty Matrix'!F49=0)),(('Analysis Result Matrix'!G50-1)/((MAX('Dev Likert Scale Possibilities'!$E$2:$E$8)-1)))*(('Analysis Uncertainty Matrix'!F49-1)/(MAX('Dev Likert Scale Possibilities'!$B$2:$B$7)-1)),0)</f>
        <v>0</v>
      </c>
      <c r="H50" s="75">
        <f>IF(AND(NOT('Analysis Result Matrix'!H50=0),NOT('Analysis Uncertainty Matrix'!G49=0)),(('Analysis Result Matrix'!H50-1)/((MAX('Dev Likert Scale Possibilities'!$E$2:$E$8)-1)))*(('Analysis Uncertainty Matrix'!G49-1)/(MAX('Dev Likert Scale Possibilities'!$B$2:$B$7)-1)),0)</f>
        <v>0</v>
      </c>
      <c r="I50" s="75">
        <f>IF(AND(NOT('Analysis Result Matrix'!I50=0),NOT('Analysis Uncertainty Matrix'!H49=0)),(('Analysis Result Matrix'!I50-1)/((MAX('Dev Likert Scale Possibilities'!$E$2:$E$8)-1)))*(('Analysis Uncertainty Matrix'!H49-1)/(MAX('Dev Likert Scale Possibilities'!$B$2:$B$7)-1)),0)</f>
        <v>0</v>
      </c>
      <c r="J50" s="75">
        <f>IF(AND(NOT('Analysis Result Matrix'!J50=0),NOT('Analysis Uncertainty Matrix'!I49=0)),(('Analysis Result Matrix'!J50-1)/((MAX('Dev Likert Scale Possibilities'!$E$2:$E$8)-1)))*(('Analysis Uncertainty Matrix'!I49-1)/(MAX('Dev Likert Scale Possibilities'!$B$2:$B$7)-1)),0)</f>
        <v>0</v>
      </c>
      <c r="K50" s="75">
        <f>IF(AND(NOT('Analysis Result Matrix'!K50=0),NOT('Analysis Uncertainty Matrix'!J49=0)),(('Analysis Result Matrix'!K50-1)/((MAX('Dev Likert Scale Possibilities'!$E$2:$E$8)-1)))*(('Analysis Uncertainty Matrix'!J49-1)/(MAX('Dev Likert Scale Possibilities'!$B$2:$B$7)-1)),0)</f>
        <v>0</v>
      </c>
      <c r="L50" s="75">
        <f>IF(AND(NOT('Analysis Result Matrix'!L50=0),NOT('Analysis Uncertainty Matrix'!K49=0)),(('Analysis Result Matrix'!L50-1)/((MAX('Dev Likert Scale Possibilities'!$E$2:$E$8)-1)))*(('Analysis Uncertainty Matrix'!K49-1)/(MAX('Dev Likert Scale Possibilities'!$B$2:$B$7)-1)),0)</f>
        <v>0</v>
      </c>
      <c r="M50" s="75">
        <f>IF(AND(NOT('Analysis Result Matrix'!M50=0),NOT('Analysis Uncertainty Matrix'!L49=0)),(('Analysis Result Matrix'!M50-1)/((MAX('Dev Likert Scale Possibilities'!$E$2:$E$8)-1)))*(('Analysis Uncertainty Matrix'!L49-1)/(MAX('Dev Likert Scale Possibilities'!$B$2:$B$7)-1)),0)</f>
        <v>0</v>
      </c>
      <c r="N50" s="75">
        <f>IF(AND(NOT('Analysis Result Matrix'!N50=0),NOT('Analysis Uncertainty Matrix'!M49=0)),(('Analysis Result Matrix'!N50-1)/((MAX('Dev Likert Scale Possibilities'!$E$2:$E$8)-1)))*(('Analysis Uncertainty Matrix'!M49-1)/(MAX('Dev Likert Scale Possibilities'!$B$2:$B$7)-1)),0)</f>
        <v>0</v>
      </c>
      <c r="O50" s="75">
        <f>IF(AND(NOT('Analysis Result Matrix'!O50=0),NOT('Analysis Uncertainty Matrix'!N49=0)),(('Analysis Result Matrix'!O50-1)/((MAX('Dev Likert Scale Possibilities'!$E$2:$E$8)-1)))*(('Analysis Uncertainty Matrix'!N49-1)/(MAX('Dev Likert Scale Possibilities'!$B$2:$B$7)-1)),0)</f>
        <v>0</v>
      </c>
      <c r="P50" s="75">
        <f>IF(AND(NOT('Analysis Result Matrix'!P50=0),NOT('Analysis Uncertainty Matrix'!O49=0)),(('Analysis Result Matrix'!P50-1)/((MAX('Dev Likert Scale Possibilities'!$E$2:$E$8)-1)))*(('Analysis Uncertainty Matrix'!O49-1)/(MAX('Dev Likert Scale Possibilities'!$B$2:$B$7)-1)),0)</f>
        <v>0</v>
      </c>
      <c r="Q50" s="75">
        <f>IF(AND(NOT('Analysis Result Matrix'!Q50=0),NOT('Analysis Uncertainty Matrix'!P49=0)),(('Analysis Result Matrix'!Q50-1)/((MAX('Dev Likert Scale Possibilities'!$E$2:$E$8)-1)))*(('Analysis Uncertainty Matrix'!P49-1)/(MAX('Dev Likert Scale Possibilities'!$B$2:$B$7)-1)),0)</f>
        <v>0</v>
      </c>
      <c r="R50" s="75">
        <f>IF(AND(NOT('Analysis Result Matrix'!R50=0),NOT('Analysis Uncertainty Matrix'!Q49=0)),(('Analysis Result Matrix'!R50-1)/((MAX('Dev Likert Scale Possibilities'!$E$2:$E$8)-1)))*(('Analysis Uncertainty Matrix'!Q49-1)/(MAX('Dev Likert Scale Possibilities'!$B$2:$B$7)-1)),0)</f>
        <v>0</v>
      </c>
      <c r="S50" s="75">
        <f>IF(AND(NOT('Analysis Result Matrix'!S50=0),NOT('Analysis Uncertainty Matrix'!R49=0)),(('Analysis Result Matrix'!S50-1)/((MAX('Dev Likert Scale Possibilities'!$E$2:$E$8)-1)))*(('Analysis Uncertainty Matrix'!R49-1)/(MAX('Dev Likert Scale Possibilities'!$B$2:$B$7)-1)),0)</f>
        <v>0</v>
      </c>
      <c r="T50" s="75">
        <f>IF(AND(NOT('Analysis Result Matrix'!T50=0),NOT('Analysis Uncertainty Matrix'!S49=0)),(('Analysis Result Matrix'!T50-1)/((MAX('Dev Likert Scale Possibilities'!$E$2:$E$8)-1)))*(('Analysis Uncertainty Matrix'!S49-1)/(MAX('Dev Likert Scale Possibilities'!$B$2:$B$7)-1)),0)</f>
        <v>0</v>
      </c>
      <c r="U50" s="75">
        <f>IF(AND(NOT('Analysis Result Matrix'!U50=0),NOT('Analysis Uncertainty Matrix'!T49=0)),(('Analysis Result Matrix'!U50-1)/((MAX('Dev Likert Scale Possibilities'!$E$2:$E$8)-1)))*(('Analysis Uncertainty Matrix'!T49-1)/(MAX('Dev Likert Scale Possibilities'!$B$2:$B$7)-1)),0)</f>
        <v>0</v>
      </c>
      <c r="V50" s="75">
        <f>IF(AND(NOT('Analysis Result Matrix'!V50=0),NOT('Analysis Uncertainty Matrix'!U49=0)),(('Analysis Result Matrix'!V50-1)/((MAX('Dev Likert Scale Possibilities'!$E$2:$E$8)-1)))*(('Analysis Uncertainty Matrix'!U49-1)/(MAX('Dev Likert Scale Possibilities'!$B$2:$B$7)-1)),0)</f>
        <v>0</v>
      </c>
      <c r="W50" s="75">
        <f>IF(AND(NOT('Analysis Result Matrix'!W50=0),NOT('Analysis Uncertainty Matrix'!V49=0)),(('Analysis Result Matrix'!W50-1)/((MAX('Dev Likert Scale Possibilities'!$E$2:$E$8)-1)))*(('Analysis Uncertainty Matrix'!V49-1)/(MAX('Dev Likert Scale Possibilities'!$B$2:$B$7)-1)),0)</f>
        <v>0</v>
      </c>
      <c r="X50" s="75">
        <f>IF(AND(NOT('Analysis Result Matrix'!X50=0),NOT('Analysis Uncertainty Matrix'!W49=0)),(('Analysis Result Matrix'!X50-1)/((MAX('Dev Likert Scale Possibilities'!$E$2:$E$8)-1)))*(('Analysis Uncertainty Matrix'!W49-1)/(MAX('Dev Likert Scale Possibilities'!$B$2:$B$7)-1)),0)</f>
        <v>0</v>
      </c>
      <c r="Y50" s="75">
        <f>IF(AND(NOT('Analysis Result Matrix'!Y50=0),NOT('Analysis Uncertainty Matrix'!X49=0)),(('Analysis Result Matrix'!Y50-1)/((MAX('Dev Likert Scale Possibilities'!$E$2:$E$8)-1)))*(('Analysis Uncertainty Matrix'!X49-1)/(MAX('Dev Likert Scale Possibilities'!$B$2:$B$7)-1)),0)</f>
        <v>0</v>
      </c>
      <c r="Z50" s="75">
        <f>IF(AND(NOT('Analysis Result Matrix'!Z50=0),NOT('Analysis Uncertainty Matrix'!Y49=0)),(('Analysis Result Matrix'!Z50-1)/((MAX('Dev Likert Scale Possibilities'!$E$2:$E$8)-1)))*(('Analysis Uncertainty Matrix'!Y49-1)/(MAX('Dev Likert Scale Possibilities'!$B$2:$B$7)-1)),0)</f>
        <v>0</v>
      </c>
      <c r="AA50" s="75">
        <f>IF(AND(NOT('Analysis Result Matrix'!AA50=0),NOT('Analysis Uncertainty Matrix'!Z49=0)),(('Analysis Result Matrix'!AA50-1)/((MAX('Dev Likert Scale Possibilities'!$E$2:$E$8)-1)))*(('Analysis Uncertainty Matrix'!Z49-1)/(MAX('Dev Likert Scale Possibilities'!$B$2:$B$7)-1)),0)</f>
        <v>0</v>
      </c>
      <c r="AB50" s="75">
        <f>IF(AND(NOT('Analysis Result Matrix'!AB50=0),NOT('Analysis Uncertainty Matrix'!AA49=0)),(('Analysis Result Matrix'!AB50-1)/((MAX('Dev Likert Scale Possibilities'!$E$2:$E$8)-1)))*(('Analysis Uncertainty Matrix'!AA49-1)/(MAX('Dev Likert Scale Possibilities'!$B$2:$B$7)-1)),0)</f>
        <v>0</v>
      </c>
      <c r="AC50" s="75">
        <f>IF(AND(NOT('Analysis Result Matrix'!AC50=0),NOT('Analysis Uncertainty Matrix'!AB49=0)),(('Analysis Result Matrix'!AC50-1)/((MAX('Dev Likert Scale Possibilities'!$E$2:$E$8)-1)))*(('Analysis Uncertainty Matrix'!AB49-1)/(MAX('Dev Likert Scale Possibilities'!$B$2:$B$7)-1)),0)</f>
        <v>0</v>
      </c>
      <c r="AD50" s="75">
        <f>IF(AND(NOT('Analysis Result Matrix'!AD50=0),NOT('Analysis Uncertainty Matrix'!AC49=0)),(('Analysis Result Matrix'!AD50-1)/((MAX('Dev Likert Scale Possibilities'!$E$2:$E$8)-1)))*(('Analysis Uncertainty Matrix'!AC49-1)/(MAX('Dev Likert Scale Possibilities'!$B$2:$B$7)-1)),0)</f>
        <v>0</v>
      </c>
      <c r="AE50" s="75">
        <f>IF(AND(NOT('Analysis Result Matrix'!AE50=0),NOT('Analysis Uncertainty Matrix'!AD49=0)),(('Analysis Result Matrix'!AE50-1)/((MAX('Dev Likert Scale Possibilities'!$E$2:$E$8)-1)))*(('Analysis Uncertainty Matrix'!AD49-1)/(MAX('Dev Likert Scale Possibilities'!$B$2:$B$7)-1)),0)</f>
        <v>0</v>
      </c>
      <c r="AF50" s="75">
        <f>IF(AND(NOT('Analysis Result Matrix'!AF50=0),NOT('Analysis Uncertainty Matrix'!AE49=0)),(('Analysis Result Matrix'!AF50-1)/((MAX('Dev Likert Scale Possibilities'!$E$2:$E$8)-1)))*(('Analysis Uncertainty Matrix'!AE49-1)/(MAX('Dev Likert Scale Possibilities'!$B$2:$B$7)-1)),0)</f>
        <v>0</v>
      </c>
      <c r="AG50" s="75">
        <f>IF(AND(NOT('Analysis Result Matrix'!AG50=0),NOT('Analysis Uncertainty Matrix'!AF49=0)),(('Analysis Result Matrix'!AG50-1)/((MAX('Dev Likert Scale Possibilities'!$E$2:$E$8)-1)))*(('Analysis Uncertainty Matrix'!AF49-1)/(MAX('Dev Likert Scale Possibilities'!$B$2:$B$7)-1)),0)</f>
        <v>0</v>
      </c>
      <c r="AH50" s="75">
        <f>IF(AND(NOT('Analysis Result Matrix'!AH50=0),NOT('Analysis Uncertainty Matrix'!AG49=0)),(('Analysis Result Matrix'!AH50-1)/((MAX('Dev Likert Scale Possibilities'!$E$2:$E$8)-1)))*(('Analysis Uncertainty Matrix'!AG49-1)/(MAX('Dev Likert Scale Possibilities'!$B$2:$B$7)-1)),0)</f>
        <v>0</v>
      </c>
      <c r="AI50" s="75">
        <f>IF(AND(NOT('Analysis Result Matrix'!AI50=0),NOT('Analysis Uncertainty Matrix'!AH49=0)),(('Analysis Result Matrix'!AI50-1)/((MAX('Dev Likert Scale Possibilities'!$E$2:$E$8)-1)))*(('Analysis Uncertainty Matrix'!AH49-1)/(MAX('Dev Likert Scale Possibilities'!$B$2:$B$7)-1)),0)</f>
        <v>0</v>
      </c>
      <c r="AJ50" s="75">
        <f>IF(AND(NOT('Analysis Result Matrix'!AJ50=0),NOT('Analysis Uncertainty Matrix'!AI49=0)),(('Analysis Result Matrix'!AJ50-1)/((MAX('Dev Likert Scale Possibilities'!$E$2:$E$8)-1)))*(('Analysis Uncertainty Matrix'!AI49-1)/(MAX('Dev Likert Scale Possibilities'!$B$2:$B$7)-1)),0)</f>
        <v>0</v>
      </c>
      <c r="AK50" s="75">
        <f>IF(AND(NOT('Analysis Result Matrix'!AK50=0),NOT('Analysis Uncertainty Matrix'!AJ49=0)),(('Analysis Result Matrix'!AK50-1)/((MAX('Dev Likert Scale Possibilities'!$E$2:$E$8)-1)))*(('Analysis Uncertainty Matrix'!AJ49-1)/(MAX('Dev Likert Scale Possibilities'!$B$2:$B$7)-1)),0)</f>
        <v>0</v>
      </c>
      <c r="AL50" s="75">
        <f>IF(AND(NOT('Analysis Result Matrix'!AL50=0),NOT('Analysis Uncertainty Matrix'!AK49=0)),(('Analysis Result Matrix'!AL50-1)/((MAX('Dev Likert Scale Possibilities'!$E$2:$E$8)-1)))*(('Analysis Uncertainty Matrix'!AK49-1)/(MAX('Dev Likert Scale Possibilities'!$B$2:$B$7)-1)),0)</f>
        <v>0</v>
      </c>
      <c r="AM50" s="75">
        <f>IF(AND(NOT('Analysis Result Matrix'!AM50=0),NOT('Analysis Uncertainty Matrix'!AL49=0)),(('Analysis Result Matrix'!AM50-1)/((MAX('Dev Likert Scale Possibilities'!$E$2:$E$8)-1)))*(('Analysis Uncertainty Matrix'!AL49-1)/(MAX('Dev Likert Scale Possibilities'!$B$2:$B$7)-1)),0)</f>
        <v>0</v>
      </c>
      <c r="AN50" s="75">
        <f>IF(AND(NOT('Analysis Result Matrix'!AN50=0),NOT('Analysis Uncertainty Matrix'!AM49=0)),(('Analysis Result Matrix'!AN50-1)/((MAX('Dev Likert Scale Possibilities'!$E$2:$E$8)-1)))*(('Analysis Uncertainty Matrix'!AM49-1)/(MAX('Dev Likert Scale Possibilities'!$B$2:$B$7)-1)),0)</f>
        <v>0</v>
      </c>
      <c r="AO50" s="75">
        <f>IF(AND(NOT('Analysis Result Matrix'!AO50=0),NOT('Analysis Uncertainty Matrix'!AN49=0)),(('Analysis Result Matrix'!AO50-1)/((MAX('Dev Likert Scale Possibilities'!$E$2:$E$8)-1)))*(('Analysis Uncertainty Matrix'!AN49-1)/(MAX('Dev Likert Scale Possibilities'!$B$2:$B$7)-1)),0)</f>
        <v>0</v>
      </c>
      <c r="AP50" s="75">
        <f>IF(AND(NOT('Analysis Result Matrix'!AP50=0),NOT('Analysis Uncertainty Matrix'!AO49=0)),(('Analysis Result Matrix'!AP50-1)/((MAX('Dev Likert Scale Possibilities'!$E$2:$E$8)-1)))*(('Analysis Uncertainty Matrix'!AO49-1)/(MAX('Dev Likert Scale Possibilities'!$B$2:$B$7)-1)),0)</f>
        <v>0</v>
      </c>
      <c r="AQ50" s="75">
        <f>IF(AND(NOT('Analysis Result Matrix'!AQ50=0),NOT('Analysis Uncertainty Matrix'!AP49=0)),(('Analysis Result Matrix'!AQ50-1)/((MAX('Dev Likert Scale Possibilities'!$E$2:$E$8)-1)))*(('Analysis Uncertainty Matrix'!AP49-1)/(MAX('Dev Likert Scale Possibilities'!$B$2:$B$7)-1)),0)</f>
        <v>0</v>
      </c>
    </row>
    <row r="51" spans="1:43" ht="15.6" thickTop="1" thickBot="1" x14ac:dyDescent="0.35">
      <c r="A51" s="23" t="str">
        <f>'User Interface'!A50</f>
        <v>Question_49</v>
      </c>
      <c r="B51" s="23" t="str">
        <f>'User Interface'!B50</f>
        <v>Question 49</v>
      </c>
      <c r="C51" s="23">
        <f>'User Interface'!C50</f>
        <v>0</v>
      </c>
      <c r="D51" s="75">
        <f>IF(AND(NOT('Analysis Result Matrix'!D51=0),NOT('Analysis Uncertainty Matrix'!C50=0)),(('Analysis Result Matrix'!D51-1)/((MAX('Dev Likert Scale Possibilities'!$E$2:$E$8)-1)))*(('Analysis Uncertainty Matrix'!C50-1)/(MAX('Dev Likert Scale Possibilities'!$B$2:$B$7)-1)),0)</f>
        <v>0</v>
      </c>
      <c r="E51" s="75">
        <f>IF(AND(NOT('Analysis Result Matrix'!E51=0),NOT('Analysis Uncertainty Matrix'!D50=0)),(('Analysis Result Matrix'!E51-1)/((MAX('Dev Likert Scale Possibilities'!$E$2:$E$8)-1)))*(('Analysis Uncertainty Matrix'!D50-1)/(MAX('Dev Likert Scale Possibilities'!$B$2:$B$7)-1)),0)</f>
        <v>0</v>
      </c>
      <c r="F51" s="75">
        <f>IF(AND(NOT('Analysis Result Matrix'!F51=0),NOT('Analysis Uncertainty Matrix'!E50=0)),(('Analysis Result Matrix'!F51-1)/((MAX('Dev Likert Scale Possibilities'!$E$2:$E$8)-1)))*(('Analysis Uncertainty Matrix'!E50-1)/(MAX('Dev Likert Scale Possibilities'!$B$2:$B$7)-1)),0)</f>
        <v>0</v>
      </c>
      <c r="G51" s="75">
        <f>IF(AND(NOT('Analysis Result Matrix'!G51=0),NOT('Analysis Uncertainty Matrix'!F50=0)),(('Analysis Result Matrix'!G51-1)/((MAX('Dev Likert Scale Possibilities'!$E$2:$E$8)-1)))*(('Analysis Uncertainty Matrix'!F50-1)/(MAX('Dev Likert Scale Possibilities'!$B$2:$B$7)-1)),0)</f>
        <v>0</v>
      </c>
      <c r="H51" s="75">
        <f>IF(AND(NOT('Analysis Result Matrix'!H51=0),NOT('Analysis Uncertainty Matrix'!G50=0)),(('Analysis Result Matrix'!H51-1)/((MAX('Dev Likert Scale Possibilities'!$E$2:$E$8)-1)))*(('Analysis Uncertainty Matrix'!G50-1)/(MAX('Dev Likert Scale Possibilities'!$B$2:$B$7)-1)),0)</f>
        <v>0</v>
      </c>
      <c r="I51" s="75">
        <f>IF(AND(NOT('Analysis Result Matrix'!I51=0),NOT('Analysis Uncertainty Matrix'!H50=0)),(('Analysis Result Matrix'!I51-1)/((MAX('Dev Likert Scale Possibilities'!$E$2:$E$8)-1)))*(('Analysis Uncertainty Matrix'!H50-1)/(MAX('Dev Likert Scale Possibilities'!$B$2:$B$7)-1)),0)</f>
        <v>0</v>
      </c>
      <c r="J51" s="75">
        <f>IF(AND(NOT('Analysis Result Matrix'!J51=0),NOT('Analysis Uncertainty Matrix'!I50=0)),(('Analysis Result Matrix'!J51-1)/((MAX('Dev Likert Scale Possibilities'!$E$2:$E$8)-1)))*(('Analysis Uncertainty Matrix'!I50-1)/(MAX('Dev Likert Scale Possibilities'!$B$2:$B$7)-1)),0)</f>
        <v>0</v>
      </c>
      <c r="K51" s="75">
        <f>IF(AND(NOT('Analysis Result Matrix'!K51=0),NOT('Analysis Uncertainty Matrix'!J50=0)),(('Analysis Result Matrix'!K51-1)/((MAX('Dev Likert Scale Possibilities'!$E$2:$E$8)-1)))*(('Analysis Uncertainty Matrix'!J50-1)/(MAX('Dev Likert Scale Possibilities'!$B$2:$B$7)-1)),0)</f>
        <v>0</v>
      </c>
      <c r="L51" s="75">
        <f>IF(AND(NOT('Analysis Result Matrix'!L51=0),NOT('Analysis Uncertainty Matrix'!K50=0)),(('Analysis Result Matrix'!L51-1)/((MAX('Dev Likert Scale Possibilities'!$E$2:$E$8)-1)))*(('Analysis Uncertainty Matrix'!K50-1)/(MAX('Dev Likert Scale Possibilities'!$B$2:$B$7)-1)),0)</f>
        <v>0</v>
      </c>
      <c r="M51" s="75">
        <f>IF(AND(NOT('Analysis Result Matrix'!M51=0),NOT('Analysis Uncertainty Matrix'!L50=0)),(('Analysis Result Matrix'!M51-1)/((MAX('Dev Likert Scale Possibilities'!$E$2:$E$8)-1)))*(('Analysis Uncertainty Matrix'!L50-1)/(MAX('Dev Likert Scale Possibilities'!$B$2:$B$7)-1)),0)</f>
        <v>0</v>
      </c>
      <c r="N51" s="75">
        <f>IF(AND(NOT('Analysis Result Matrix'!N51=0),NOT('Analysis Uncertainty Matrix'!M50=0)),(('Analysis Result Matrix'!N51-1)/((MAX('Dev Likert Scale Possibilities'!$E$2:$E$8)-1)))*(('Analysis Uncertainty Matrix'!M50-1)/(MAX('Dev Likert Scale Possibilities'!$B$2:$B$7)-1)),0)</f>
        <v>0</v>
      </c>
      <c r="O51" s="75">
        <f>IF(AND(NOT('Analysis Result Matrix'!O51=0),NOT('Analysis Uncertainty Matrix'!N50=0)),(('Analysis Result Matrix'!O51-1)/((MAX('Dev Likert Scale Possibilities'!$E$2:$E$8)-1)))*(('Analysis Uncertainty Matrix'!N50-1)/(MAX('Dev Likert Scale Possibilities'!$B$2:$B$7)-1)),0)</f>
        <v>0</v>
      </c>
      <c r="P51" s="75">
        <f>IF(AND(NOT('Analysis Result Matrix'!P51=0),NOT('Analysis Uncertainty Matrix'!O50=0)),(('Analysis Result Matrix'!P51-1)/((MAX('Dev Likert Scale Possibilities'!$E$2:$E$8)-1)))*(('Analysis Uncertainty Matrix'!O50-1)/(MAX('Dev Likert Scale Possibilities'!$B$2:$B$7)-1)),0)</f>
        <v>0</v>
      </c>
      <c r="Q51" s="75">
        <f>IF(AND(NOT('Analysis Result Matrix'!Q51=0),NOT('Analysis Uncertainty Matrix'!P50=0)),(('Analysis Result Matrix'!Q51-1)/((MAX('Dev Likert Scale Possibilities'!$E$2:$E$8)-1)))*(('Analysis Uncertainty Matrix'!P50-1)/(MAX('Dev Likert Scale Possibilities'!$B$2:$B$7)-1)),0)</f>
        <v>0</v>
      </c>
      <c r="R51" s="75">
        <f>IF(AND(NOT('Analysis Result Matrix'!R51=0),NOT('Analysis Uncertainty Matrix'!Q50=0)),(('Analysis Result Matrix'!R51-1)/((MAX('Dev Likert Scale Possibilities'!$E$2:$E$8)-1)))*(('Analysis Uncertainty Matrix'!Q50-1)/(MAX('Dev Likert Scale Possibilities'!$B$2:$B$7)-1)),0)</f>
        <v>0</v>
      </c>
      <c r="S51" s="75">
        <f>IF(AND(NOT('Analysis Result Matrix'!S51=0),NOT('Analysis Uncertainty Matrix'!R50=0)),(('Analysis Result Matrix'!S51-1)/((MAX('Dev Likert Scale Possibilities'!$E$2:$E$8)-1)))*(('Analysis Uncertainty Matrix'!R50-1)/(MAX('Dev Likert Scale Possibilities'!$B$2:$B$7)-1)),0)</f>
        <v>0</v>
      </c>
      <c r="T51" s="75">
        <f>IF(AND(NOT('Analysis Result Matrix'!T51=0),NOT('Analysis Uncertainty Matrix'!S50=0)),(('Analysis Result Matrix'!T51-1)/((MAX('Dev Likert Scale Possibilities'!$E$2:$E$8)-1)))*(('Analysis Uncertainty Matrix'!S50-1)/(MAX('Dev Likert Scale Possibilities'!$B$2:$B$7)-1)),0)</f>
        <v>0</v>
      </c>
      <c r="U51" s="75">
        <f>IF(AND(NOT('Analysis Result Matrix'!U51=0),NOT('Analysis Uncertainty Matrix'!T50=0)),(('Analysis Result Matrix'!U51-1)/((MAX('Dev Likert Scale Possibilities'!$E$2:$E$8)-1)))*(('Analysis Uncertainty Matrix'!T50-1)/(MAX('Dev Likert Scale Possibilities'!$B$2:$B$7)-1)),0)</f>
        <v>0</v>
      </c>
      <c r="V51" s="75">
        <f>IF(AND(NOT('Analysis Result Matrix'!V51=0),NOT('Analysis Uncertainty Matrix'!U50=0)),(('Analysis Result Matrix'!V51-1)/((MAX('Dev Likert Scale Possibilities'!$E$2:$E$8)-1)))*(('Analysis Uncertainty Matrix'!U50-1)/(MAX('Dev Likert Scale Possibilities'!$B$2:$B$7)-1)),0)</f>
        <v>0</v>
      </c>
      <c r="W51" s="75">
        <f>IF(AND(NOT('Analysis Result Matrix'!W51=0),NOT('Analysis Uncertainty Matrix'!V50=0)),(('Analysis Result Matrix'!W51-1)/((MAX('Dev Likert Scale Possibilities'!$E$2:$E$8)-1)))*(('Analysis Uncertainty Matrix'!V50-1)/(MAX('Dev Likert Scale Possibilities'!$B$2:$B$7)-1)),0)</f>
        <v>0</v>
      </c>
      <c r="X51" s="75">
        <f>IF(AND(NOT('Analysis Result Matrix'!X51=0),NOT('Analysis Uncertainty Matrix'!W50=0)),(('Analysis Result Matrix'!X51-1)/((MAX('Dev Likert Scale Possibilities'!$E$2:$E$8)-1)))*(('Analysis Uncertainty Matrix'!W50-1)/(MAX('Dev Likert Scale Possibilities'!$B$2:$B$7)-1)),0)</f>
        <v>0</v>
      </c>
      <c r="Y51" s="75">
        <f>IF(AND(NOT('Analysis Result Matrix'!Y51=0),NOT('Analysis Uncertainty Matrix'!X50=0)),(('Analysis Result Matrix'!Y51-1)/((MAX('Dev Likert Scale Possibilities'!$E$2:$E$8)-1)))*(('Analysis Uncertainty Matrix'!X50-1)/(MAX('Dev Likert Scale Possibilities'!$B$2:$B$7)-1)),0)</f>
        <v>0</v>
      </c>
      <c r="Z51" s="75">
        <f>IF(AND(NOT('Analysis Result Matrix'!Z51=0),NOT('Analysis Uncertainty Matrix'!Y50=0)),(('Analysis Result Matrix'!Z51-1)/((MAX('Dev Likert Scale Possibilities'!$E$2:$E$8)-1)))*(('Analysis Uncertainty Matrix'!Y50-1)/(MAX('Dev Likert Scale Possibilities'!$B$2:$B$7)-1)),0)</f>
        <v>0</v>
      </c>
      <c r="AA51" s="75">
        <f>IF(AND(NOT('Analysis Result Matrix'!AA51=0),NOT('Analysis Uncertainty Matrix'!Z50=0)),(('Analysis Result Matrix'!AA51-1)/((MAX('Dev Likert Scale Possibilities'!$E$2:$E$8)-1)))*(('Analysis Uncertainty Matrix'!Z50-1)/(MAX('Dev Likert Scale Possibilities'!$B$2:$B$7)-1)),0)</f>
        <v>0</v>
      </c>
      <c r="AB51" s="75">
        <f>IF(AND(NOT('Analysis Result Matrix'!AB51=0),NOT('Analysis Uncertainty Matrix'!AA50=0)),(('Analysis Result Matrix'!AB51-1)/((MAX('Dev Likert Scale Possibilities'!$E$2:$E$8)-1)))*(('Analysis Uncertainty Matrix'!AA50-1)/(MAX('Dev Likert Scale Possibilities'!$B$2:$B$7)-1)),0)</f>
        <v>0</v>
      </c>
      <c r="AC51" s="75">
        <f>IF(AND(NOT('Analysis Result Matrix'!AC51=0),NOT('Analysis Uncertainty Matrix'!AB50=0)),(('Analysis Result Matrix'!AC51-1)/((MAX('Dev Likert Scale Possibilities'!$E$2:$E$8)-1)))*(('Analysis Uncertainty Matrix'!AB50-1)/(MAX('Dev Likert Scale Possibilities'!$B$2:$B$7)-1)),0)</f>
        <v>0</v>
      </c>
      <c r="AD51" s="75">
        <f>IF(AND(NOT('Analysis Result Matrix'!AD51=0),NOT('Analysis Uncertainty Matrix'!AC50=0)),(('Analysis Result Matrix'!AD51-1)/((MAX('Dev Likert Scale Possibilities'!$E$2:$E$8)-1)))*(('Analysis Uncertainty Matrix'!AC50-1)/(MAX('Dev Likert Scale Possibilities'!$B$2:$B$7)-1)),0)</f>
        <v>0</v>
      </c>
      <c r="AE51" s="75">
        <f>IF(AND(NOT('Analysis Result Matrix'!AE51=0),NOT('Analysis Uncertainty Matrix'!AD50=0)),(('Analysis Result Matrix'!AE51-1)/((MAX('Dev Likert Scale Possibilities'!$E$2:$E$8)-1)))*(('Analysis Uncertainty Matrix'!AD50-1)/(MAX('Dev Likert Scale Possibilities'!$B$2:$B$7)-1)),0)</f>
        <v>0</v>
      </c>
      <c r="AF51" s="75">
        <f>IF(AND(NOT('Analysis Result Matrix'!AF51=0),NOT('Analysis Uncertainty Matrix'!AE50=0)),(('Analysis Result Matrix'!AF51-1)/((MAX('Dev Likert Scale Possibilities'!$E$2:$E$8)-1)))*(('Analysis Uncertainty Matrix'!AE50-1)/(MAX('Dev Likert Scale Possibilities'!$B$2:$B$7)-1)),0)</f>
        <v>0</v>
      </c>
      <c r="AG51" s="75">
        <f>IF(AND(NOT('Analysis Result Matrix'!AG51=0),NOT('Analysis Uncertainty Matrix'!AF50=0)),(('Analysis Result Matrix'!AG51-1)/((MAX('Dev Likert Scale Possibilities'!$E$2:$E$8)-1)))*(('Analysis Uncertainty Matrix'!AF50-1)/(MAX('Dev Likert Scale Possibilities'!$B$2:$B$7)-1)),0)</f>
        <v>0</v>
      </c>
      <c r="AH51" s="75">
        <f>IF(AND(NOT('Analysis Result Matrix'!AH51=0),NOT('Analysis Uncertainty Matrix'!AG50=0)),(('Analysis Result Matrix'!AH51-1)/((MAX('Dev Likert Scale Possibilities'!$E$2:$E$8)-1)))*(('Analysis Uncertainty Matrix'!AG50-1)/(MAX('Dev Likert Scale Possibilities'!$B$2:$B$7)-1)),0)</f>
        <v>0</v>
      </c>
      <c r="AI51" s="75">
        <f>IF(AND(NOT('Analysis Result Matrix'!AI51=0),NOT('Analysis Uncertainty Matrix'!AH50=0)),(('Analysis Result Matrix'!AI51-1)/((MAX('Dev Likert Scale Possibilities'!$E$2:$E$8)-1)))*(('Analysis Uncertainty Matrix'!AH50-1)/(MAX('Dev Likert Scale Possibilities'!$B$2:$B$7)-1)),0)</f>
        <v>0</v>
      </c>
      <c r="AJ51" s="75">
        <f>IF(AND(NOT('Analysis Result Matrix'!AJ51=0),NOT('Analysis Uncertainty Matrix'!AI50=0)),(('Analysis Result Matrix'!AJ51-1)/((MAX('Dev Likert Scale Possibilities'!$E$2:$E$8)-1)))*(('Analysis Uncertainty Matrix'!AI50-1)/(MAX('Dev Likert Scale Possibilities'!$B$2:$B$7)-1)),0)</f>
        <v>0</v>
      </c>
      <c r="AK51" s="75">
        <f>IF(AND(NOT('Analysis Result Matrix'!AK51=0),NOT('Analysis Uncertainty Matrix'!AJ50=0)),(('Analysis Result Matrix'!AK51-1)/((MAX('Dev Likert Scale Possibilities'!$E$2:$E$8)-1)))*(('Analysis Uncertainty Matrix'!AJ50-1)/(MAX('Dev Likert Scale Possibilities'!$B$2:$B$7)-1)),0)</f>
        <v>0</v>
      </c>
      <c r="AL51" s="75">
        <f>IF(AND(NOT('Analysis Result Matrix'!AL51=0),NOT('Analysis Uncertainty Matrix'!AK50=0)),(('Analysis Result Matrix'!AL51-1)/((MAX('Dev Likert Scale Possibilities'!$E$2:$E$8)-1)))*(('Analysis Uncertainty Matrix'!AK50-1)/(MAX('Dev Likert Scale Possibilities'!$B$2:$B$7)-1)),0)</f>
        <v>0</v>
      </c>
      <c r="AM51" s="75">
        <f>IF(AND(NOT('Analysis Result Matrix'!AM51=0),NOT('Analysis Uncertainty Matrix'!AL50=0)),(('Analysis Result Matrix'!AM51-1)/((MAX('Dev Likert Scale Possibilities'!$E$2:$E$8)-1)))*(('Analysis Uncertainty Matrix'!AL50-1)/(MAX('Dev Likert Scale Possibilities'!$B$2:$B$7)-1)),0)</f>
        <v>0</v>
      </c>
      <c r="AN51" s="75">
        <f>IF(AND(NOT('Analysis Result Matrix'!AN51=0),NOT('Analysis Uncertainty Matrix'!AM50=0)),(('Analysis Result Matrix'!AN51-1)/((MAX('Dev Likert Scale Possibilities'!$E$2:$E$8)-1)))*(('Analysis Uncertainty Matrix'!AM50-1)/(MAX('Dev Likert Scale Possibilities'!$B$2:$B$7)-1)),0)</f>
        <v>0</v>
      </c>
      <c r="AO51" s="75">
        <f>IF(AND(NOT('Analysis Result Matrix'!AO51=0),NOT('Analysis Uncertainty Matrix'!AN50=0)),(('Analysis Result Matrix'!AO51-1)/((MAX('Dev Likert Scale Possibilities'!$E$2:$E$8)-1)))*(('Analysis Uncertainty Matrix'!AN50-1)/(MAX('Dev Likert Scale Possibilities'!$B$2:$B$7)-1)),0)</f>
        <v>0</v>
      </c>
      <c r="AP51" s="75">
        <f>IF(AND(NOT('Analysis Result Matrix'!AP51=0),NOT('Analysis Uncertainty Matrix'!AO50=0)),(('Analysis Result Matrix'!AP51-1)/((MAX('Dev Likert Scale Possibilities'!$E$2:$E$8)-1)))*(('Analysis Uncertainty Matrix'!AO50-1)/(MAX('Dev Likert Scale Possibilities'!$B$2:$B$7)-1)),0)</f>
        <v>0</v>
      </c>
      <c r="AQ51" s="75">
        <f>IF(AND(NOT('Analysis Result Matrix'!AQ51=0),NOT('Analysis Uncertainty Matrix'!AP50=0)),(('Analysis Result Matrix'!AQ51-1)/((MAX('Dev Likert Scale Possibilities'!$E$2:$E$8)-1)))*(('Analysis Uncertainty Matrix'!AP50-1)/(MAX('Dev Likert Scale Possibilities'!$B$2:$B$7)-1)),0)</f>
        <v>0</v>
      </c>
    </row>
    <row r="52" spans="1:43" ht="15.6" thickTop="1" thickBot="1" x14ac:dyDescent="0.35">
      <c r="A52" s="23" t="str">
        <f>'User Interface'!A51</f>
        <v>Question_50</v>
      </c>
      <c r="B52" s="23" t="str">
        <f>'User Interface'!B51</f>
        <v>Question 50</v>
      </c>
      <c r="C52" s="23">
        <f>'User Interface'!C51</f>
        <v>0</v>
      </c>
      <c r="D52" s="75">
        <f>IF(AND(NOT('Analysis Result Matrix'!D52=0),NOT('Analysis Uncertainty Matrix'!C51=0)),(('Analysis Result Matrix'!D52-1)/((MAX('Dev Likert Scale Possibilities'!$E$2:$E$8)-1)))*(('Analysis Uncertainty Matrix'!C51-1)/(MAX('Dev Likert Scale Possibilities'!$B$2:$B$7)-1)),0)</f>
        <v>0</v>
      </c>
      <c r="E52" s="75">
        <f>IF(AND(NOT('Analysis Result Matrix'!E52=0),NOT('Analysis Uncertainty Matrix'!D51=0)),(('Analysis Result Matrix'!E52-1)/((MAX('Dev Likert Scale Possibilities'!$E$2:$E$8)-1)))*(('Analysis Uncertainty Matrix'!D51-1)/(MAX('Dev Likert Scale Possibilities'!$B$2:$B$7)-1)),0)</f>
        <v>0</v>
      </c>
      <c r="F52" s="75">
        <f>IF(AND(NOT('Analysis Result Matrix'!F52=0),NOT('Analysis Uncertainty Matrix'!E51=0)),(('Analysis Result Matrix'!F52-1)/((MAX('Dev Likert Scale Possibilities'!$E$2:$E$8)-1)))*(('Analysis Uncertainty Matrix'!E51-1)/(MAX('Dev Likert Scale Possibilities'!$B$2:$B$7)-1)),0)</f>
        <v>0</v>
      </c>
      <c r="G52" s="75">
        <f>IF(AND(NOT('Analysis Result Matrix'!G52=0),NOT('Analysis Uncertainty Matrix'!F51=0)),(('Analysis Result Matrix'!G52-1)/((MAX('Dev Likert Scale Possibilities'!$E$2:$E$8)-1)))*(('Analysis Uncertainty Matrix'!F51-1)/(MAX('Dev Likert Scale Possibilities'!$B$2:$B$7)-1)),0)</f>
        <v>0</v>
      </c>
      <c r="H52" s="75">
        <f>IF(AND(NOT('Analysis Result Matrix'!H52=0),NOT('Analysis Uncertainty Matrix'!G51=0)),(('Analysis Result Matrix'!H52-1)/((MAX('Dev Likert Scale Possibilities'!$E$2:$E$8)-1)))*(('Analysis Uncertainty Matrix'!G51-1)/(MAX('Dev Likert Scale Possibilities'!$B$2:$B$7)-1)),0)</f>
        <v>0</v>
      </c>
      <c r="I52" s="75">
        <f>IF(AND(NOT('Analysis Result Matrix'!I52=0),NOT('Analysis Uncertainty Matrix'!H51=0)),(('Analysis Result Matrix'!I52-1)/((MAX('Dev Likert Scale Possibilities'!$E$2:$E$8)-1)))*(('Analysis Uncertainty Matrix'!H51-1)/(MAX('Dev Likert Scale Possibilities'!$B$2:$B$7)-1)),0)</f>
        <v>0</v>
      </c>
      <c r="J52" s="75">
        <f>IF(AND(NOT('Analysis Result Matrix'!J52=0),NOT('Analysis Uncertainty Matrix'!I51=0)),(('Analysis Result Matrix'!J52-1)/((MAX('Dev Likert Scale Possibilities'!$E$2:$E$8)-1)))*(('Analysis Uncertainty Matrix'!I51-1)/(MAX('Dev Likert Scale Possibilities'!$B$2:$B$7)-1)),0)</f>
        <v>0</v>
      </c>
      <c r="K52" s="75">
        <f>IF(AND(NOT('Analysis Result Matrix'!K52=0),NOT('Analysis Uncertainty Matrix'!J51=0)),(('Analysis Result Matrix'!K52-1)/((MAX('Dev Likert Scale Possibilities'!$E$2:$E$8)-1)))*(('Analysis Uncertainty Matrix'!J51-1)/(MAX('Dev Likert Scale Possibilities'!$B$2:$B$7)-1)),0)</f>
        <v>0</v>
      </c>
      <c r="L52" s="75">
        <f>IF(AND(NOT('Analysis Result Matrix'!L52=0),NOT('Analysis Uncertainty Matrix'!K51=0)),(('Analysis Result Matrix'!L52-1)/((MAX('Dev Likert Scale Possibilities'!$E$2:$E$8)-1)))*(('Analysis Uncertainty Matrix'!K51-1)/(MAX('Dev Likert Scale Possibilities'!$B$2:$B$7)-1)),0)</f>
        <v>0</v>
      </c>
      <c r="M52" s="75">
        <f>IF(AND(NOT('Analysis Result Matrix'!M52=0),NOT('Analysis Uncertainty Matrix'!L51=0)),(('Analysis Result Matrix'!M52-1)/((MAX('Dev Likert Scale Possibilities'!$E$2:$E$8)-1)))*(('Analysis Uncertainty Matrix'!L51-1)/(MAX('Dev Likert Scale Possibilities'!$B$2:$B$7)-1)),0)</f>
        <v>0</v>
      </c>
      <c r="N52" s="75">
        <f>IF(AND(NOT('Analysis Result Matrix'!N52=0),NOT('Analysis Uncertainty Matrix'!M51=0)),(('Analysis Result Matrix'!N52-1)/((MAX('Dev Likert Scale Possibilities'!$E$2:$E$8)-1)))*(('Analysis Uncertainty Matrix'!M51-1)/(MAX('Dev Likert Scale Possibilities'!$B$2:$B$7)-1)),0)</f>
        <v>0</v>
      </c>
      <c r="O52" s="75">
        <f>IF(AND(NOT('Analysis Result Matrix'!O52=0),NOT('Analysis Uncertainty Matrix'!N51=0)),(('Analysis Result Matrix'!O52-1)/((MAX('Dev Likert Scale Possibilities'!$E$2:$E$8)-1)))*(('Analysis Uncertainty Matrix'!N51-1)/(MAX('Dev Likert Scale Possibilities'!$B$2:$B$7)-1)),0)</f>
        <v>0</v>
      </c>
      <c r="P52" s="75">
        <f>IF(AND(NOT('Analysis Result Matrix'!P52=0),NOT('Analysis Uncertainty Matrix'!O51=0)),(('Analysis Result Matrix'!P52-1)/((MAX('Dev Likert Scale Possibilities'!$E$2:$E$8)-1)))*(('Analysis Uncertainty Matrix'!O51-1)/(MAX('Dev Likert Scale Possibilities'!$B$2:$B$7)-1)),0)</f>
        <v>0</v>
      </c>
      <c r="Q52" s="75">
        <f>IF(AND(NOT('Analysis Result Matrix'!Q52=0),NOT('Analysis Uncertainty Matrix'!P51=0)),(('Analysis Result Matrix'!Q52-1)/((MAX('Dev Likert Scale Possibilities'!$E$2:$E$8)-1)))*(('Analysis Uncertainty Matrix'!P51-1)/(MAX('Dev Likert Scale Possibilities'!$B$2:$B$7)-1)),0)</f>
        <v>0</v>
      </c>
      <c r="R52" s="75">
        <f>IF(AND(NOT('Analysis Result Matrix'!R52=0),NOT('Analysis Uncertainty Matrix'!Q51=0)),(('Analysis Result Matrix'!R52-1)/((MAX('Dev Likert Scale Possibilities'!$E$2:$E$8)-1)))*(('Analysis Uncertainty Matrix'!Q51-1)/(MAX('Dev Likert Scale Possibilities'!$B$2:$B$7)-1)),0)</f>
        <v>0</v>
      </c>
      <c r="S52" s="75">
        <f>IF(AND(NOT('Analysis Result Matrix'!S52=0),NOT('Analysis Uncertainty Matrix'!R51=0)),(('Analysis Result Matrix'!S52-1)/((MAX('Dev Likert Scale Possibilities'!$E$2:$E$8)-1)))*(('Analysis Uncertainty Matrix'!R51-1)/(MAX('Dev Likert Scale Possibilities'!$B$2:$B$7)-1)),0)</f>
        <v>0</v>
      </c>
      <c r="T52" s="75">
        <f>IF(AND(NOT('Analysis Result Matrix'!T52=0),NOT('Analysis Uncertainty Matrix'!S51=0)),(('Analysis Result Matrix'!T52-1)/((MAX('Dev Likert Scale Possibilities'!$E$2:$E$8)-1)))*(('Analysis Uncertainty Matrix'!S51-1)/(MAX('Dev Likert Scale Possibilities'!$B$2:$B$7)-1)),0)</f>
        <v>0</v>
      </c>
      <c r="U52" s="75">
        <f>IF(AND(NOT('Analysis Result Matrix'!U52=0),NOT('Analysis Uncertainty Matrix'!T51=0)),(('Analysis Result Matrix'!U52-1)/((MAX('Dev Likert Scale Possibilities'!$E$2:$E$8)-1)))*(('Analysis Uncertainty Matrix'!T51-1)/(MAX('Dev Likert Scale Possibilities'!$B$2:$B$7)-1)),0)</f>
        <v>0</v>
      </c>
      <c r="V52" s="75">
        <f>IF(AND(NOT('Analysis Result Matrix'!V52=0),NOT('Analysis Uncertainty Matrix'!U51=0)),(('Analysis Result Matrix'!V52-1)/((MAX('Dev Likert Scale Possibilities'!$E$2:$E$8)-1)))*(('Analysis Uncertainty Matrix'!U51-1)/(MAX('Dev Likert Scale Possibilities'!$B$2:$B$7)-1)),0)</f>
        <v>0</v>
      </c>
      <c r="W52" s="75">
        <f>IF(AND(NOT('Analysis Result Matrix'!W52=0),NOT('Analysis Uncertainty Matrix'!V51=0)),(('Analysis Result Matrix'!W52-1)/((MAX('Dev Likert Scale Possibilities'!$E$2:$E$8)-1)))*(('Analysis Uncertainty Matrix'!V51-1)/(MAX('Dev Likert Scale Possibilities'!$B$2:$B$7)-1)),0)</f>
        <v>0</v>
      </c>
      <c r="X52" s="75">
        <f>IF(AND(NOT('Analysis Result Matrix'!X52=0),NOT('Analysis Uncertainty Matrix'!W51=0)),(('Analysis Result Matrix'!X52-1)/((MAX('Dev Likert Scale Possibilities'!$E$2:$E$8)-1)))*(('Analysis Uncertainty Matrix'!W51-1)/(MAX('Dev Likert Scale Possibilities'!$B$2:$B$7)-1)),0)</f>
        <v>0</v>
      </c>
      <c r="Y52" s="75">
        <f>IF(AND(NOT('Analysis Result Matrix'!Y52=0),NOT('Analysis Uncertainty Matrix'!X51=0)),(('Analysis Result Matrix'!Y52-1)/((MAX('Dev Likert Scale Possibilities'!$E$2:$E$8)-1)))*(('Analysis Uncertainty Matrix'!X51-1)/(MAX('Dev Likert Scale Possibilities'!$B$2:$B$7)-1)),0)</f>
        <v>0</v>
      </c>
      <c r="Z52" s="75">
        <f>IF(AND(NOT('Analysis Result Matrix'!Z52=0),NOT('Analysis Uncertainty Matrix'!Y51=0)),(('Analysis Result Matrix'!Z52-1)/((MAX('Dev Likert Scale Possibilities'!$E$2:$E$8)-1)))*(('Analysis Uncertainty Matrix'!Y51-1)/(MAX('Dev Likert Scale Possibilities'!$B$2:$B$7)-1)),0)</f>
        <v>0</v>
      </c>
      <c r="AA52" s="75">
        <f>IF(AND(NOT('Analysis Result Matrix'!AA52=0),NOT('Analysis Uncertainty Matrix'!Z51=0)),(('Analysis Result Matrix'!AA52-1)/((MAX('Dev Likert Scale Possibilities'!$E$2:$E$8)-1)))*(('Analysis Uncertainty Matrix'!Z51-1)/(MAX('Dev Likert Scale Possibilities'!$B$2:$B$7)-1)),0)</f>
        <v>0</v>
      </c>
      <c r="AB52" s="75">
        <f>IF(AND(NOT('Analysis Result Matrix'!AB52=0),NOT('Analysis Uncertainty Matrix'!AA51=0)),(('Analysis Result Matrix'!AB52-1)/((MAX('Dev Likert Scale Possibilities'!$E$2:$E$8)-1)))*(('Analysis Uncertainty Matrix'!AA51-1)/(MAX('Dev Likert Scale Possibilities'!$B$2:$B$7)-1)),0)</f>
        <v>0</v>
      </c>
      <c r="AC52" s="75">
        <f>IF(AND(NOT('Analysis Result Matrix'!AC52=0),NOT('Analysis Uncertainty Matrix'!AB51=0)),(('Analysis Result Matrix'!AC52-1)/((MAX('Dev Likert Scale Possibilities'!$E$2:$E$8)-1)))*(('Analysis Uncertainty Matrix'!AB51-1)/(MAX('Dev Likert Scale Possibilities'!$B$2:$B$7)-1)),0)</f>
        <v>0</v>
      </c>
      <c r="AD52" s="75">
        <f>IF(AND(NOT('Analysis Result Matrix'!AD52=0),NOT('Analysis Uncertainty Matrix'!AC51=0)),(('Analysis Result Matrix'!AD52-1)/((MAX('Dev Likert Scale Possibilities'!$E$2:$E$8)-1)))*(('Analysis Uncertainty Matrix'!AC51-1)/(MAX('Dev Likert Scale Possibilities'!$B$2:$B$7)-1)),0)</f>
        <v>0</v>
      </c>
      <c r="AE52" s="75">
        <f>IF(AND(NOT('Analysis Result Matrix'!AE52=0),NOT('Analysis Uncertainty Matrix'!AD51=0)),(('Analysis Result Matrix'!AE52-1)/((MAX('Dev Likert Scale Possibilities'!$E$2:$E$8)-1)))*(('Analysis Uncertainty Matrix'!AD51-1)/(MAX('Dev Likert Scale Possibilities'!$B$2:$B$7)-1)),0)</f>
        <v>0</v>
      </c>
      <c r="AF52" s="75">
        <f>IF(AND(NOT('Analysis Result Matrix'!AF52=0),NOT('Analysis Uncertainty Matrix'!AE51=0)),(('Analysis Result Matrix'!AF52-1)/((MAX('Dev Likert Scale Possibilities'!$E$2:$E$8)-1)))*(('Analysis Uncertainty Matrix'!AE51-1)/(MAX('Dev Likert Scale Possibilities'!$B$2:$B$7)-1)),0)</f>
        <v>0</v>
      </c>
      <c r="AG52" s="75">
        <f>IF(AND(NOT('Analysis Result Matrix'!AG52=0),NOT('Analysis Uncertainty Matrix'!AF51=0)),(('Analysis Result Matrix'!AG52-1)/((MAX('Dev Likert Scale Possibilities'!$E$2:$E$8)-1)))*(('Analysis Uncertainty Matrix'!AF51-1)/(MAX('Dev Likert Scale Possibilities'!$B$2:$B$7)-1)),0)</f>
        <v>0</v>
      </c>
      <c r="AH52" s="75">
        <f>IF(AND(NOT('Analysis Result Matrix'!AH52=0),NOT('Analysis Uncertainty Matrix'!AG51=0)),(('Analysis Result Matrix'!AH52-1)/((MAX('Dev Likert Scale Possibilities'!$E$2:$E$8)-1)))*(('Analysis Uncertainty Matrix'!AG51-1)/(MAX('Dev Likert Scale Possibilities'!$B$2:$B$7)-1)),0)</f>
        <v>0</v>
      </c>
      <c r="AI52" s="75">
        <f>IF(AND(NOT('Analysis Result Matrix'!AI52=0),NOT('Analysis Uncertainty Matrix'!AH51=0)),(('Analysis Result Matrix'!AI52-1)/((MAX('Dev Likert Scale Possibilities'!$E$2:$E$8)-1)))*(('Analysis Uncertainty Matrix'!AH51-1)/(MAX('Dev Likert Scale Possibilities'!$B$2:$B$7)-1)),0)</f>
        <v>0</v>
      </c>
      <c r="AJ52" s="75">
        <f>IF(AND(NOT('Analysis Result Matrix'!AJ52=0),NOT('Analysis Uncertainty Matrix'!AI51=0)),(('Analysis Result Matrix'!AJ52-1)/((MAX('Dev Likert Scale Possibilities'!$E$2:$E$8)-1)))*(('Analysis Uncertainty Matrix'!AI51-1)/(MAX('Dev Likert Scale Possibilities'!$B$2:$B$7)-1)),0)</f>
        <v>0</v>
      </c>
      <c r="AK52" s="75">
        <f>IF(AND(NOT('Analysis Result Matrix'!AK52=0),NOT('Analysis Uncertainty Matrix'!AJ51=0)),(('Analysis Result Matrix'!AK52-1)/((MAX('Dev Likert Scale Possibilities'!$E$2:$E$8)-1)))*(('Analysis Uncertainty Matrix'!AJ51-1)/(MAX('Dev Likert Scale Possibilities'!$B$2:$B$7)-1)),0)</f>
        <v>0</v>
      </c>
      <c r="AL52" s="75">
        <f>IF(AND(NOT('Analysis Result Matrix'!AL52=0),NOT('Analysis Uncertainty Matrix'!AK51=0)),(('Analysis Result Matrix'!AL52-1)/((MAX('Dev Likert Scale Possibilities'!$E$2:$E$8)-1)))*(('Analysis Uncertainty Matrix'!AK51-1)/(MAX('Dev Likert Scale Possibilities'!$B$2:$B$7)-1)),0)</f>
        <v>0</v>
      </c>
      <c r="AM52" s="75">
        <f>IF(AND(NOT('Analysis Result Matrix'!AM52=0),NOT('Analysis Uncertainty Matrix'!AL51=0)),(('Analysis Result Matrix'!AM52-1)/((MAX('Dev Likert Scale Possibilities'!$E$2:$E$8)-1)))*(('Analysis Uncertainty Matrix'!AL51-1)/(MAX('Dev Likert Scale Possibilities'!$B$2:$B$7)-1)),0)</f>
        <v>0</v>
      </c>
      <c r="AN52" s="75">
        <f>IF(AND(NOT('Analysis Result Matrix'!AN52=0),NOT('Analysis Uncertainty Matrix'!AM51=0)),(('Analysis Result Matrix'!AN52-1)/((MAX('Dev Likert Scale Possibilities'!$E$2:$E$8)-1)))*(('Analysis Uncertainty Matrix'!AM51-1)/(MAX('Dev Likert Scale Possibilities'!$B$2:$B$7)-1)),0)</f>
        <v>0</v>
      </c>
      <c r="AO52" s="75">
        <f>IF(AND(NOT('Analysis Result Matrix'!AO52=0),NOT('Analysis Uncertainty Matrix'!AN51=0)),(('Analysis Result Matrix'!AO52-1)/((MAX('Dev Likert Scale Possibilities'!$E$2:$E$8)-1)))*(('Analysis Uncertainty Matrix'!AN51-1)/(MAX('Dev Likert Scale Possibilities'!$B$2:$B$7)-1)),0)</f>
        <v>0</v>
      </c>
      <c r="AP52" s="75">
        <f>IF(AND(NOT('Analysis Result Matrix'!AP52=0),NOT('Analysis Uncertainty Matrix'!AO51=0)),(('Analysis Result Matrix'!AP52-1)/((MAX('Dev Likert Scale Possibilities'!$E$2:$E$8)-1)))*(('Analysis Uncertainty Matrix'!AO51-1)/(MAX('Dev Likert Scale Possibilities'!$B$2:$B$7)-1)),0)</f>
        <v>0</v>
      </c>
      <c r="AQ52" s="75">
        <f>IF(AND(NOT('Analysis Result Matrix'!AQ52=0),NOT('Analysis Uncertainty Matrix'!AP51=0)),(('Analysis Result Matrix'!AQ52-1)/((MAX('Dev Likert Scale Possibilities'!$E$2:$E$8)-1)))*(('Analysis Uncertainty Matrix'!AP51-1)/(MAX('Dev Likert Scale Possibilities'!$B$2:$B$7)-1)),0)</f>
        <v>0</v>
      </c>
    </row>
    <row r="53" spans="1:43" s="78" customFormat="1" ht="15" thickTop="1" x14ac:dyDescent="0.3">
      <c r="A53" s="180" t="s">
        <v>503</v>
      </c>
      <c r="B53" s="180"/>
      <c r="C53" s="180"/>
      <c r="D53" s="182" t="s">
        <v>502</v>
      </c>
      <c r="E53" s="182" t="s">
        <v>502</v>
      </c>
      <c r="F53" s="182" t="s">
        <v>502</v>
      </c>
      <c r="G53" s="182" t="s">
        <v>502</v>
      </c>
      <c r="H53" s="182" t="s">
        <v>502</v>
      </c>
      <c r="I53" s="182" t="s">
        <v>502</v>
      </c>
      <c r="J53" s="182" t="s">
        <v>502</v>
      </c>
      <c r="K53" s="182" t="s">
        <v>502</v>
      </c>
      <c r="L53" s="182" t="s">
        <v>502</v>
      </c>
      <c r="M53" s="182" t="s">
        <v>502</v>
      </c>
      <c r="N53" s="182" t="s">
        <v>502</v>
      </c>
      <c r="O53" s="182" t="s">
        <v>502</v>
      </c>
      <c r="P53" s="182" t="s">
        <v>502</v>
      </c>
      <c r="Q53" s="182" t="s">
        <v>502</v>
      </c>
      <c r="R53" s="182" t="s">
        <v>502</v>
      </c>
      <c r="S53" s="182" t="s">
        <v>502</v>
      </c>
      <c r="T53" s="182" t="s">
        <v>502</v>
      </c>
      <c r="U53" s="182" t="s">
        <v>502</v>
      </c>
      <c r="V53" s="182" t="s">
        <v>502</v>
      </c>
      <c r="W53" s="182" t="s">
        <v>502</v>
      </c>
      <c r="X53" s="182" t="s">
        <v>502</v>
      </c>
      <c r="Y53" s="182" t="s">
        <v>502</v>
      </c>
      <c r="Z53" s="182" t="s">
        <v>502</v>
      </c>
      <c r="AA53" s="182" t="s">
        <v>502</v>
      </c>
      <c r="AB53" s="182" t="s">
        <v>502</v>
      </c>
      <c r="AC53" s="182" t="s">
        <v>502</v>
      </c>
      <c r="AD53" s="182" t="s">
        <v>502</v>
      </c>
      <c r="AE53" s="182" t="s">
        <v>502</v>
      </c>
      <c r="AF53" s="182" t="s">
        <v>502</v>
      </c>
      <c r="AG53" s="182" t="s">
        <v>502</v>
      </c>
      <c r="AH53" s="182" t="s">
        <v>502</v>
      </c>
      <c r="AI53" s="182" t="s">
        <v>502</v>
      </c>
      <c r="AJ53" s="182" t="s">
        <v>502</v>
      </c>
      <c r="AK53" s="182" t="s">
        <v>502</v>
      </c>
      <c r="AL53" s="182" t="s">
        <v>502</v>
      </c>
      <c r="AM53" s="182" t="s">
        <v>502</v>
      </c>
      <c r="AN53" s="182" t="s">
        <v>502</v>
      </c>
      <c r="AO53" s="182" t="s">
        <v>502</v>
      </c>
      <c r="AP53" s="182" t="s">
        <v>502</v>
      </c>
      <c r="AQ53" s="182" t="s">
        <v>502</v>
      </c>
    </row>
    <row r="54" spans="1:43" s="78" customFormat="1" x14ac:dyDescent="0.3">
      <c r="A54" s="181"/>
      <c r="B54" s="181"/>
      <c r="C54" s="181"/>
      <c r="D54" s="181"/>
      <c r="E54" s="181"/>
      <c r="F54" s="181"/>
      <c r="G54" s="181"/>
      <c r="H54" s="181"/>
      <c r="I54" s="181"/>
      <c r="J54" s="181"/>
      <c r="K54" s="181"/>
      <c r="L54" s="181"/>
      <c r="M54" s="181"/>
      <c r="N54" s="181"/>
      <c r="O54" s="181"/>
      <c r="P54" s="181"/>
      <c r="Q54" s="181"/>
      <c r="R54" s="181"/>
      <c r="S54" s="181"/>
      <c r="T54" s="181"/>
      <c r="U54" s="181"/>
      <c r="V54" s="181"/>
      <c r="W54" s="181"/>
      <c r="X54" s="181"/>
      <c r="Y54" s="181"/>
      <c r="Z54" s="181"/>
      <c r="AA54" s="181"/>
      <c r="AB54" s="181"/>
      <c r="AC54" s="181"/>
      <c r="AD54" s="181"/>
      <c r="AE54" s="181"/>
      <c r="AF54" s="181"/>
      <c r="AG54" s="181"/>
      <c r="AH54" s="181"/>
      <c r="AI54" s="181"/>
      <c r="AJ54" s="181"/>
      <c r="AK54" s="181"/>
      <c r="AL54" s="181"/>
      <c r="AM54" s="181"/>
      <c r="AN54" s="181"/>
      <c r="AO54" s="181"/>
      <c r="AP54" s="181"/>
      <c r="AQ54" s="181"/>
    </row>
    <row r="55" spans="1:43" s="78" customFormat="1" x14ac:dyDescent="0.3">
      <c r="A55" s="181"/>
      <c r="B55" s="181"/>
      <c r="C55" s="181"/>
      <c r="D55" s="181"/>
      <c r="E55" s="181"/>
      <c r="F55" s="181"/>
      <c r="G55" s="181"/>
      <c r="H55" s="181"/>
      <c r="I55" s="181"/>
      <c r="J55" s="181"/>
      <c r="K55" s="181"/>
      <c r="L55" s="181"/>
      <c r="M55" s="181"/>
      <c r="N55" s="181"/>
      <c r="O55" s="181"/>
      <c r="P55" s="181"/>
      <c r="Q55" s="181"/>
      <c r="R55" s="181"/>
      <c r="S55" s="181"/>
      <c r="T55" s="181"/>
      <c r="U55" s="181"/>
      <c r="V55" s="181"/>
      <c r="W55" s="181"/>
      <c r="X55" s="181"/>
      <c r="Y55" s="181"/>
      <c r="Z55" s="181"/>
      <c r="AA55" s="181"/>
      <c r="AB55" s="181"/>
      <c r="AC55" s="181"/>
      <c r="AD55" s="181"/>
      <c r="AE55" s="181"/>
      <c r="AF55" s="181"/>
      <c r="AG55" s="181"/>
      <c r="AH55" s="181"/>
      <c r="AI55" s="181"/>
      <c r="AJ55" s="181"/>
      <c r="AK55" s="181"/>
      <c r="AL55" s="181"/>
      <c r="AM55" s="181"/>
      <c r="AN55" s="181"/>
      <c r="AO55" s="181"/>
      <c r="AP55" s="181"/>
      <c r="AQ55" s="181"/>
    </row>
    <row r="56" spans="1:43" s="78" customFormat="1" x14ac:dyDescent="0.3">
      <c r="A56" s="181"/>
      <c r="B56" s="181"/>
      <c r="C56" s="181"/>
      <c r="D56" s="181"/>
      <c r="E56" s="181"/>
      <c r="F56" s="181"/>
      <c r="G56" s="181"/>
      <c r="H56" s="181"/>
      <c r="I56" s="181"/>
      <c r="J56" s="181"/>
      <c r="K56" s="181"/>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1"/>
      <c r="AI56" s="181"/>
      <c r="AJ56" s="181"/>
      <c r="AK56" s="181"/>
      <c r="AL56" s="181"/>
      <c r="AM56" s="181"/>
      <c r="AN56" s="181"/>
      <c r="AO56" s="181"/>
      <c r="AP56" s="181"/>
      <c r="AQ56" s="181"/>
    </row>
    <row r="57" spans="1:43" s="78" customFormat="1" x14ac:dyDescent="0.3">
      <c r="A57" s="181"/>
      <c r="B57" s="181"/>
      <c r="C57" s="181"/>
      <c r="D57" s="181"/>
      <c r="E57" s="181"/>
      <c r="F57" s="181"/>
      <c r="G57" s="181"/>
      <c r="H57" s="181"/>
      <c r="I57" s="181"/>
      <c r="J57" s="181"/>
      <c r="K57" s="181"/>
      <c r="L57" s="181"/>
      <c r="M57" s="181"/>
      <c r="N57" s="181"/>
      <c r="O57" s="181"/>
      <c r="P57" s="181"/>
      <c r="Q57" s="181"/>
      <c r="R57" s="181"/>
      <c r="S57" s="181"/>
      <c r="T57" s="181"/>
      <c r="U57" s="181"/>
      <c r="V57" s="181"/>
      <c r="W57" s="181"/>
      <c r="X57" s="181"/>
      <c r="Y57" s="181"/>
      <c r="Z57" s="181"/>
      <c r="AA57" s="181"/>
      <c r="AB57" s="181"/>
      <c r="AC57" s="181"/>
      <c r="AD57" s="181"/>
      <c r="AE57" s="181"/>
      <c r="AF57" s="181"/>
      <c r="AG57" s="181"/>
      <c r="AH57" s="181"/>
      <c r="AI57" s="181"/>
      <c r="AJ57" s="181"/>
      <c r="AK57" s="181"/>
      <c r="AL57" s="181"/>
      <c r="AM57" s="181"/>
      <c r="AN57" s="181"/>
      <c r="AO57" s="181"/>
      <c r="AP57" s="181"/>
      <c r="AQ57" s="181"/>
    </row>
    <row r="58" spans="1:43" s="78" customFormat="1" x14ac:dyDescent="0.3">
      <c r="A58" s="181"/>
      <c r="B58" s="181"/>
      <c r="C58" s="181"/>
      <c r="D58" s="181"/>
      <c r="E58" s="181"/>
      <c r="F58" s="181"/>
      <c r="G58" s="181"/>
      <c r="H58" s="181"/>
      <c r="I58" s="181"/>
      <c r="J58" s="181"/>
      <c r="K58" s="181"/>
      <c r="L58" s="181"/>
      <c r="M58" s="181"/>
      <c r="N58" s="181"/>
      <c r="O58" s="181"/>
      <c r="P58" s="181"/>
      <c r="Q58" s="181"/>
      <c r="R58" s="181"/>
      <c r="S58" s="181"/>
      <c r="T58" s="181"/>
      <c r="U58" s="181"/>
      <c r="V58" s="181"/>
      <c r="W58" s="181"/>
      <c r="X58" s="181"/>
      <c r="Y58" s="181"/>
      <c r="Z58" s="181"/>
      <c r="AA58" s="181"/>
      <c r="AB58" s="181"/>
      <c r="AC58" s="181"/>
      <c r="AD58" s="181"/>
      <c r="AE58" s="181"/>
      <c r="AF58" s="181"/>
      <c r="AG58" s="181"/>
      <c r="AH58" s="181"/>
      <c r="AI58" s="181"/>
      <c r="AJ58" s="181"/>
      <c r="AK58" s="181"/>
      <c r="AL58" s="181"/>
      <c r="AM58" s="181"/>
      <c r="AN58" s="181"/>
      <c r="AO58" s="181"/>
      <c r="AP58" s="181"/>
      <c r="AQ58" s="181"/>
    </row>
    <row r="59" spans="1:43" s="78" customFormat="1" x14ac:dyDescent="0.3">
      <c r="A59" s="181"/>
      <c r="B59" s="181"/>
      <c r="C59" s="181"/>
      <c r="D59" s="181"/>
      <c r="E59" s="181"/>
      <c r="F59" s="181"/>
      <c r="G59" s="181"/>
      <c r="H59" s="181"/>
      <c r="I59" s="181"/>
      <c r="J59" s="181"/>
      <c r="K59" s="181"/>
      <c r="L59" s="181"/>
      <c r="M59" s="181"/>
      <c r="N59" s="181"/>
      <c r="O59" s="181"/>
      <c r="P59" s="181"/>
      <c r="Q59" s="181"/>
      <c r="R59" s="181"/>
      <c r="S59" s="181"/>
      <c r="T59" s="181"/>
      <c r="U59" s="181"/>
      <c r="V59" s="181"/>
      <c r="W59" s="181"/>
      <c r="X59" s="181"/>
      <c r="Y59" s="181"/>
      <c r="Z59" s="181"/>
      <c r="AA59" s="181"/>
      <c r="AB59" s="181"/>
      <c r="AC59" s="181"/>
      <c r="AD59" s="181"/>
      <c r="AE59" s="181"/>
      <c r="AF59" s="181"/>
      <c r="AG59" s="181"/>
      <c r="AH59" s="181"/>
      <c r="AI59" s="181"/>
      <c r="AJ59" s="181"/>
      <c r="AK59" s="181"/>
      <c r="AL59" s="181"/>
      <c r="AM59" s="181"/>
      <c r="AN59" s="181"/>
      <c r="AO59" s="181"/>
      <c r="AP59" s="181"/>
      <c r="AQ59" s="181"/>
    </row>
    <row r="60" spans="1:43" s="78" customFormat="1" x14ac:dyDescent="0.3">
      <c r="A60" s="181"/>
      <c r="B60" s="181"/>
      <c r="C60" s="181"/>
      <c r="D60" s="181"/>
      <c r="E60" s="181"/>
      <c r="F60" s="181"/>
      <c r="G60" s="181"/>
      <c r="H60" s="181"/>
      <c r="I60" s="181"/>
      <c r="J60" s="181"/>
      <c r="K60" s="181"/>
      <c r="L60" s="181"/>
      <c r="M60" s="181"/>
      <c r="N60" s="181"/>
      <c r="O60" s="181"/>
      <c r="P60" s="181"/>
      <c r="Q60" s="181"/>
      <c r="R60" s="181"/>
      <c r="S60" s="181"/>
      <c r="T60" s="181"/>
      <c r="U60" s="181"/>
      <c r="V60" s="181"/>
      <c r="W60" s="181"/>
      <c r="X60" s="181"/>
      <c r="Y60" s="181"/>
      <c r="Z60" s="181"/>
      <c r="AA60" s="181"/>
      <c r="AB60" s="181"/>
      <c r="AC60" s="181"/>
      <c r="AD60" s="181"/>
      <c r="AE60" s="181"/>
      <c r="AF60" s="181"/>
      <c r="AG60" s="181"/>
      <c r="AH60" s="181"/>
      <c r="AI60" s="181"/>
      <c r="AJ60" s="181"/>
      <c r="AK60" s="181"/>
      <c r="AL60" s="181"/>
      <c r="AM60" s="181"/>
      <c r="AN60" s="181"/>
      <c r="AO60" s="181"/>
      <c r="AP60" s="181"/>
      <c r="AQ60" s="181"/>
    </row>
    <row r="61" spans="1:43" s="78" customFormat="1" x14ac:dyDescent="0.3">
      <c r="A61" s="181"/>
      <c r="B61" s="181"/>
      <c r="C61" s="181"/>
      <c r="D61" s="181"/>
      <c r="E61" s="181"/>
      <c r="F61" s="181"/>
      <c r="G61" s="181"/>
      <c r="H61" s="181"/>
      <c r="I61" s="181"/>
      <c r="J61" s="181"/>
      <c r="K61" s="181"/>
      <c r="L61" s="181"/>
      <c r="M61" s="181"/>
      <c r="N61" s="181"/>
      <c r="O61" s="181"/>
      <c r="P61" s="181"/>
      <c r="Q61" s="181"/>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row>
    <row r="62" spans="1:43" s="78" customFormat="1" x14ac:dyDescent="0.3">
      <c r="A62" s="181"/>
      <c r="B62" s="181"/>
      <c r="C62" s="181"/>
    </row>
    <row r="63" spans="1:43" s="78" customFormat="1" x14ac:dyDescent="0.3">
      <c r="A63" s="181"/>
      <c r="B63" s="181"/>
      <c r="C63" s="181"/>
    </row>
    <row r="64" spans="1:43" s="78" customFormat="1" x14ac:dyDescent="0.3"/>
    <row r="65" s="78" customFormat="1" x14ac:dyDescent="0.3"/>
    <row r="66" s="78" customFormat="1" x14ac:dyDescent="0.3"/>
    <row r="67" s="78" customFormat="1" x14ac:dyDescent="0.3"/>
    <row r="68" s="78" customFormat="1" x14ac:dyDescent="0.3"/>
    <row r="69" s="78" customFormat="1" x14ac:dyDescent="0.3"/>
    <row r="70" s="78" customFormat="1" x14ac:dyDescent="0.3"/>
    <row r="71" s="78" customFormat="1" x14ac:dyDescent="0.3"/>
    <row r="72" s="78" customFormat="1" x14ac:dyDescent="0.3"/>
  </sheetData>
  <sheetProtection algorithmName="SHA-512" hashValue="rwSW7jsxN2wxCLcgY7c9F01RWcFXPGnc4+YODjOAAvsMnM4cuxA457d1E+570lU6ejZOSMbwo7eSIMFjNnKa1w==" saltValue="jhYnSNs2uDZ7NoTtM1rJiQ==" spinCount="100000" sheet="1" objects="1" scenarios="1"/>
  <mergeCells count="43">
    <mergeCell ref="AO53:AO61"/>
    <mergeCell ref="AP53:AP61"/>
    <mergeCell ref="AQ53:AQ61"/>
    <mergeCell ref="AI53:AI61"/>
    <mergeCell ref="AJ53:AJ61"/>
    <mergeCell ref="AK53:AK61"/>
    <mergeCell ref="AL53:AL61"/>
    <mergeCell ref="AM53:AM61"/>
    <mergeCell ref="AN53:AN61"/>
    <mergeCell ref="AH53:AH61"/>
    <mergeCell ref="W53:W61"/>
    <mergeCell ref="X53:X61"/>
    <mergeCell ref="Y53:Y61"/>
    <mergeCell ref="Z53:Z61"/>
    <mergeCell ref="AA53:AA61"/>
    <mergeCell ref="AB53:AB61"/>
    <mergeCell ref="AC53:AC61"/>
    <mergeCell ref="AD53:AD61"/>
    <mergeCell ref="AE53:AE61"/>
    <mergeCell ref="AF53:AF61"/>
    <mergeCell ref="AG53:AG61"/>
    <mergeCell ref="V53:V61"/>
    <mergeCell ref="K53:K61"/>
    <mergeCell ref="L53:L61"/>
    <mergeCell ref="M53:M61"/>
    <mergeCell ref="N53:N61"/>
    <mergeCell ref="O53:O61"/>
    <mergeCell ref="P53:P61"/>
    <mergeCell ref="Q53:Q61"/>
    <mergeCell ref="R53:R61"/>
    <mergeCell ref="S53:S61"/>
    <mergeCell ref="T53:T61"/>
    <mergeCell ref="U53:U61"/>
    <mergeCell ref="D1:H1"/>
    <mergeCell ref="L1:P1"/>
    <mergeCell ref="A53:C63"/>
    <mergeCell ref="D53:D61"/>
    <mergeCell ref="E53:E61"/>
    <mergeCell ref="F53:F61"/>
    <mergeCell ref="G53:G61"/>
    <mergeCell ref="H53:H61"/>
    <mergeCell ref="I53:I61"/>
    <mergeCell ref="J53:J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B575-8FFD-48A3-B4A1-7FCA6F1E2C2F}">
  <sheetPr>
    <tabColor theme="0" tint="-0.14999847407452621"/>
  </sheetPr>
  <dimension ref="A1:J819"/>
  <sheetViews>
    <sheetView workbookViewId="0">
      <pane xSplit="2" ySplit="1" topLeftCell="C2" activePane="bottomRight" state="frozen"/>
      <selection pane="topRight" activeCell="C1" sqref="C1"/>
      <selection pane="bottomLeft" activeCell="A2" sqref="A2"/>
      <selection pane="bottomRight" activeCell="D65" sqref="D65"/>
    </sheetView>
  </sheetViews>
  <sheetFormatPr defaultColWidth="8.88671875" defaultRowHeight="14.4" x14ac:dyDescent="0.3"/>
  <cols>
    <col min="1" max="1" width="12" style="10" customWidth="1"/>
    <col min="2" max="2" width="35.6640625" style="25" customWidth="1"/>
    <col min="3" max="3" width="26.6640625" style="28" customWidth="1"/>
    <col min="4" max="6" width="26.6640625" style="29" customWidth="1"/>
    <col min="7" max="7" width="26.6640625" style="30" customWidth="1"/>
    <col min="8" max="16384" width="8.88671875" style="1"/>
  </cols>
  <sheetData>
    <row r="1" spans="1:10" s="2" customFormat="1" ht="30" thickTop="1" thickBot="1" x14ac:dyDescent="0.35">
      <c r="A1" s="72" t="s">
        <v>16</v>
      </c>
      <c r="B1" s="26" t="s">
        <v>0</v>
      </c>
      <c r="C1" s="26" t="s">
        <v>616</v>
      </c>
      <c r="D1" s="26" t="s">
        <v>617</v>
      </c>
      <c r="E1" s="26" t="s">
        <v>618</v>
      </c>
      <c r="F1" s="26" t="s">
        <v>619</v>
      </c>
      <c r="G1" s="26" t="s">
        <v>620</v>
      </c>
      <c r="H1" s="66"/>
      <c r="I1" s="66"/>
      <c r="J1" s="66"/>
    </row>
    <row r="2" spans="1:10" ht="100.95" customHeight="1" thickTop="1" thickBot="1" x14ac:dyDescent="0.35">
      <c r="A2" s="67" t="s">
        <v>24</v>
      </c>
      <c r="B2" s="69" t="s">
        <v>6</v>
      </c>
      <c r="C2" s="68" t="s">
        <v>10</v>
      </c>
      <c r="D2" s="60" t="s">
        <v>11</v>
      </c>
      <c r="E2" s="60" t="s">
        <v>9</v>
      </c>
      <c r="F2" s="60" t="s">
        <v>22</v>
      </c>
      <c r="G2" s="60" t="s">
        <v>23</v>
      </c>
      <c r="H2" s="78"/>
      <c r="I2" s="78"/>
      <c r="J2" s="78"/>
    </row>
    <row r="3" spans="1:10" ht="58.8" thickTop="1" thickBot="1" x14ac:dyDescent="0.35">
      <c r="A3" s="67" t="s">
        <v>25</v>
      </c>
      <c r="B3" s="70" t="s">
        <v>15</v>
      </c>
      <c r="C3" s="68" t="s">
        <v>7</v>
      </c>
      <c r="D3" s="60" t="s">
        <v>8</v>
      </c>
      <c r="E3" s="60" t="s">
        <v>12</v>
      </c>
      <c r="F3" s="60" t="s">
        <v>13</v>
      </c>
      <c r="G3" s="60" t="s">
        <v>14</v>
      </c>
      <c r="H3" s="78"/>
      <c r="I3" s="78"/>
      <c r="J3" s="78"/>
    </row>
    <row r="4" spans="1:10" ht="44.4" thickTop="1" thickBot="1" x14ac:dyDescent="0.35">
      <c r="A4" s="67" t="s">
        <v>26</v>
      </c>
      <c r="B4" s="70" t="s">
        <v>39</v>
      </c>
      <c r="C4" s="68" t="s">
        <v>40</v>
      </c>
      <c r="D4" s="60" t="s">
        <v>41</v>
      </c>
      <c r="E4" s="60" t="s">
        <v>42</v>
      </c>
      <c r="F4" s="60" t="s">
        <v>44</v>
      </c>
      <c r="G4" s="60" t="s">
        <v>43</v>
      </c>
      <c r="H4" s="78"/>
      <c r="I4" s="78"/>
      <c r="J4" s="78"/>
    </row>
    <row r="5" spans="1:10" ht="30" thickTop="1" thickBot="1" x14ac:dyDescent="0.35">
      <c r="A5" s="67" t="s">
        <v>27</v>
      </c>
      <c r="B5" s="70" t="s">
        <v>45</v>
      </c>
      <c r="C5" s="68" t="s">
        <v>78</v>
      </c>
      <c r="D5" s="60" t="s">
        <v>46</v>
      </c>
      <c r="E5" s="60" t="s">
        <v>47</v>
      </c>
      <c r="F5" s="60" t="s">
        <v>52</v>
      </c>
      <c r="G5" s="60" t="s">
        <v>48</v>
      </c>
      <c r="H5" s="78"/>
      <c r="I5" s="78"/>
      <c r="J5" s="78"/>
    </row>
    <row r="6" spans="1:10" ht="58.8" thickTop="1" thickBot="1" x14ac:dyDescent="0.35">
      <c r="A6" s="67" t="s">
        <v>28</v>
      </c>
      <c r="B6" s="70" t="s">
        <v>71</v>
      </c>
      <c r="C6" s="68" t="s">
        <v>75</v>
      </c>
      <c r="D6" s="60" t="s">
        <v>76</v>
      </c>
      <c r="E6" s="60" t="s">
        <v>72</v>
      </c>
      <c r="F6" s="60" t="s">
        <v>73</v>
      </c>
      <c r="G6" s="60" t="s">
        <v>74</v>
      </c>
      <c r="H6" s="78"/>
      <c r="I6" s="78"/>
      <c r="J6" s="78"/>
    </row>
    <row r="7" spans="1:10" ht="73.2" thickTop="1" thickBot="1" x14ac:dyDescent="0.35">
      <c r="A7" s="67" t="s">
        <v>29</v>
      </c>
      <c r="B7" s="70" t="s">
        <v>508</v>
      </c>
      <c r="C7" s="68" t="s">
        <v>509</v>
      </c>
      <c r="D7" s="60" t="s">
        <v>510</v>
      </c>
      <c r="E7" s="60" t="s">
        <v>511</v>
      </c>
      <c r="F7" s="60" t="s">
        <v>512</v>
      </c>
      <c r="G7" s="60" t="s">
        <v>513</v>
      </c>
      <c r="H7" s="78"/>
      <c r="I7" s="78"/>
      <c r="J7" s="78"/>
    </row>
    <row r="8" spans="1:10" ht="15.6" thickTop="1" thickBot="1" x14ac:dyDescent="0.35">
      <c r="A8" s="67" t="s">
        <v>30</v>
      </c>
      <c r="B8" s="70" t="s">
        <v>2</v>
      </c>
      <c r="C8" s="68" t="s">
        <v>281</v>
      </c>
      <c r="D8" s="60" t="s">
        <v>282</v>
      </c>
      <c r="E8" s="60" t="s">
        <v>283</v>
      </c>
      <c r="F8" s="60" t="s">
        <v>284</v>
      </c>
      <c r="G8" s="60" t="s">
        <v>285</v>
      </c>
      <c r="H8" s="78"/>
      <c r="I8" s="78"/>
      <c r="J8" s="78"/>
    </row>
    <row r="9" spans="1:10" ht="15.6" thickTop="1" thickBot="1" x14ac:dyDescent="0.35">
      <c r="A9" s="67" t="s">
        <v>31</v>
      </c>
      <c r="B9" s="70" t="s">
        <v>3</v>
      </c>
      <c r="C9" s="68" t="s">
        <v>286</v>
      </c>
      <c r="D9" s="60" t="s">
        <v>289</v>
      </c>
      <c r="E9" s="60" t="s">
        <v>303</v>
      </c>
      <c r="F9" s="60" t="s">
        <v>304</v>
      </c>
      <c r="G9" s="60" t="s">
        <v>305</v>
      </c>
      <c r="H9" s="78"/>
      <c r="I9" s="78"/>
      <c r="J9" s="78"/>
    </row>
    <row r="10" spans="1:10" ht="15.6" thickTop="1" thickBot="1" x14ac:dyDescent="0.35">
      <c r="A10" s="67" t="s">
        <v>32</v>
      </c>
      <c r="B10" s="70" t="s">
        <v>4</v>
      </c>
      <c r="C10" s="68" t="s">
        <v>287</v>
      </c>
      <c r="D10" s="60" t="s">
        <v>290</v>
      </c>
      <c r="E10" s="60" t="s">
        <v>306</v>
      </c>
      <c r="F10" s="60" t="s">
        <v>307</v>
      </c>
      <c r="G10" s="60" t="s">
        <v>308</v>
      </c>
      <c r="H10" s="78"/>
      <c r="I10" s="78"/>
      <c r="J10" s="78"/>
    </row>
    <row r="11" spans="1:10" ht="15.6" thickTop="1" thickBot="1" x14ac:dyDescent="0.35">
      <c r="A11" s="67" t="s">
        <v>33</v>
      </c>
      <c r="B11" s="70" t="s">
        <v>5</v>
      </c>
      <c r="C11" s="68" t="s">
        <v>288</v>
      </c>
      <c r="D11" s="60" t="s">
        <v>291</v>
      </c>
      <c r="E11" s="60" t="s">
        <v>309</v>
      </c>
      <c r="F11" s="60" t="s">
        <v>310</v>
      </c>
      <c r="G11" s="60" t="s">
        <v>311</v>
      </c>
      <c r="H11" s="78"/>
      <c r="I11" s="78"/>
      <c r="J11" s="78"/>
    </row>
    <row r="12" spans="1:10" ht="15.6" thickTop="1" thickBot="1" x14ac:dyDescent="0.35">
      <c r="A12" s="67" t="s">
        <v>34</v>
      </c>
      <c r="B12" s="70" t="s">
        <v>17</v>
      </c>
      <c r="C12" s="68" t="s">
        <v>292</v>
      </c>
      <c r="D12" s="60" t="s">
        <v>312</v>
      </c>
      <c r="E12" s="60" t="s">
        <v>313</v>
      </c>
      <c r="F12" s="60" t="s">
        <v>314</v>
      </c>
      <c r="G12" s="60" t="s">
        <v>315</v>
      </c>
      <c r="H12" s="78"/>
      <c r="I12" s="78"/>
      <c r="J12" s="78"/>
    </row>
    <row r="13" spans="1:10" ht="15.6" thickTop="1" thickBot="1" x14ac:dyDescent="0.35">
      <c r="A13" s="67" t="s">
        <v>35</v>
      </c>
      <c r="B13" s="70" t="s">
        <v>18</v>
      </c>
      <c r="C13" s="68" t="s">
        <v>293</v>
      </c>
      <c r="D13" s="60" t="s">
        <v>316</v>
      </c>
      <c r="E13" s="60" t="s">
        <v>317</v>
      </c>
      <c r="F13" s="60" t="s">
        <v>318</v>
      </c>
      <c r="G13" s="60" t="s">
        <v>319</v>
      </c>
      <c r="H13" s="78"/>
      <c r="I13" s="78"/>
      <c r="J13" s="78"/>
    </row>
    <row r="14" spans="1:10" ht="15.6" thickTop="1" thickBot="1" x14ac:dyDescent="0.35">
      <c r="A14" s="67" t="s">
        <v>36</v>
      </c>
      <c r="B14" s="70" t="s">
        <v>19</v>
      </c>
      <c r="C14" s="68" t="s">
        <v>294</v>
      </c>
      <c r="D14" s="60" t="s">
        <v>320</v>
      </c>
      <c r="E14" s="60" t="s">
        <v>321</v>
      </c>
      <c r="F14" s="60" t="s">
        <v>322</v>
      </c>
      <c r="G14" s="60" t="s">
        <v>323</v>
      </c>
      <c r="H14" s="78"/>
      <c r="I14" s="78"/>
      <c r="J14" s="78"/>
    </row>
    <row r="15" spans="1:10" ht="15.6" thickTop="1" thickBot="1" x14ac:dyDescent="0.35">
      <c r="A15" s="67" t="s">
        <v>37</v>
      </c>
      <c r="B15" s="70" t="s">
        <v>20</v>
      </c>
      <c r="C15" s="68" t="s">
        <v>295</v>
      </c>
      <c r="D15" s="60" t="s">
        <v>324</v>
      </c>
      <c r="E15" s="60" t="s">
        <v>325</v>
      </c>
      <c r="F15" s="60" t="s">
        <v>326</v>
      </c>
      <c r="G15" s="60" t="s">
        <v>327</v>
      </c>
      <c r="H15" s="78"/>
      <c r="I15" s="78"/>
      <c r="J15" s="78"/>
    </row>
    <row r="16" spans="1:10" ht="15.6" thickTop="1" thickBot="1" x14ac:dyDescent="0.35">
      <c r="A16" s="67" t="s">
        <v>38</v>
      </c>
      <c r="B16" s="70" t="s">
        <v>21</v>
      </c>
      <c r="C16" s="68" t="s">
        <v>296</v>
      </c>
      <c r="D16" s="60" t="s">
        <v>328</v>
      </c>
      <c r="E16" s="60" t="s">
        <v>329</v>
      </c>
      <c r="F16" s="60" t="s">
        <v>330</v>
      </c>
      <c r="G16" s="60" t="s">
        <v>331</v>
      </c>
      <c r="H16" s="78"/>
      <c r="I16" s="78"/>
      <c r="J16" s="78"/>
    </row>
    <row r="17" spans="1:10" ht="15.6" thickTop="1" thickBot="1" x14ac:dyDescent="0.35">
      <c r="A17" s="67" t="s">
        <v>210</v>
      </c>
      <c r="B17" s="70" t="s">
        <v>212</v>
      </c>
      <c r="C17" s="68" t="s">
        <v>297</v>
      </c>
      <c r="D17" s="60" t="s">
        <v>332</v>
      </c>
      <c r="E17" s="60" t="s">
        <v>333</v>
      </c>
      <c r="F17" s="60" t="s">
        <v>334</v>
      </c>
      <c r="G17" s="60" t="s">
        <v>335</v>
      </c>
      <c r="H17" s="78"/>
      <c r="I17" s="78"/>
      <c r="J17" s="78"/>
    </row>
    <row r="18" spans="1:10" ht="15.6" thickTop="1" thickBot="1" x14ac:dyDescent="0.35">
      <c r="A18" s="67" t="s">
        <v>211</v>
      </c>
      <c r="B18" s="70" t="s">
        <v>214</v>
      </c>
      <c r="C18" s="68" t="s">
        <v>298</v>
      </c>
      <c r="D18" s="60" t="s">
        <v>336</v>
      </c>
      <c r="E18" s="60" t="s">
        <v>337</v>
      </c>
      <c r="F18" s="60" t="s">
        <v>338</v>
      </c>
      <c r="G18" s="60" t="s">
        <v>339</v>
      </c>
      <c r="H18" s="78"/>
      <c r="I18" s="78"/>
      <c r="J18" s="78"/>
    </row>
    <row r="19" spans="1:10" ht="15.6" thickTop="1" thickBot="1" x14ac:dyDescent="0.35">
      <c r="A19" s="67" t="s">
        <v>213</v>
      </c>
      <c r="B19" s="70" t="s">
        <v>216</v>
      </c>
      <c r="C19" s="68" t="s">
        <v>299</v>
      </c>
      <c r="D19" s="60" t="s">
        <v>340</v>
      </c>
      <c r="E19" s="60" t="s">
        <v>341</v>
      </c>
      <c r="F19" s="60" t="s">
        <v>342</v>
      </c>
      <c r="G19" s="60" t="s">
        <v>343</v>
      </c>
      <c r="H19" s="78"/>
      <c r="I19" s="78"/>
      <c r="J19" s="78"/>
    </row>
    <row r="20" spans="1:10" ht="15.6" thickTop="1" thickBot="1" x14ac:dyDescent="0.35">
      <c r="A20" s="67" t="s">
        <v>215</v>
      </c>
      <c r="B20" s="70" t="s">
        <v>218</v>
      </c>
      <c r="C20" s="68" t="s">
        <v>300</v>
      </c>
      <c r="D20" s="60" t="s">
        <v>344</v>
      </c>
      <c r="E20" s="60" t="s">
        <v>345</v>
      </c>
      <c r="F20" s="60" t="s">
        <v>346</v>
      </c>
      <c r="G20" s="60" t="s">
        <v>347</v>
      </c>
      <c r="H20" s="78"/>
      <c r="I20" s="78"/>
      <c r="J20" s="78"/>
    </row>
    <row r="21" spans="1:10" ht="15.6" thickTop="1" thickBot="1" x14ac:dyDescent="0.35">
      <c r="A21" s="67" t="s">
        <v>217</v>
      </c>
      <c r="B21" s="70" t="s">
        <v>220</v>
      </c>
      <c r="C21" s="68" t="s">
        <v>301</v>
      </c>
      <c r="D21" s="60" t="s">
        <v>348</v>
      </c>
      <c r="E21" s="60" t="s">
        <v>349</v>
      </c>
      <c r="F21" s="60" t="s">
        <v>350</v>
      </c>
      <c r="G21" s="60" t="s">
        <v>351</v>
      </c>
      <c r="H21" s="78"/>
      <c r="I21" s="78"/>
      <c r="J21" s="78"/>
    </row>
    <row r="22" spans="1:10" ht="15.6" thickTop="1" thickBot="1" x14ac:dyDescent="0.35">
      <c r="A22" s="67" t="s">
        <v>219</v>
      </c>
      <c r="B22" s="70" t="s">
        <v>222</v>
      </c>
      <c r="C22" s="68" t="s">
        <v>302</v>
      </c>
      <c r="D22" s="60" t="s">
        <v>352</v>
      </c>
      <c r="E22" s="60" t="s">
        <v>353</v>
      </c>
      <c r="F22" s="60" t="s">
        <v>354</v>
      </c>
      <c r="G22" s="60" t="s">
        <v>355</v>
      </c>
      <c r="H22" s="78"/>
      <c r="I22" s="78"/>
      <c r="J22" s="78"/>
    </row>
    <row r="23" spans="1:10" ht="15.6" thickTop="1" thickBot="1" x14ac:dyDescent="0.35">
      <c r="A23" s="67" t="s">
        <v>221</v>
      </c>
      <c r="B23" s="70" t="s">
        <v>224</v>
      </c>
      <c r="C23" s="68" t="s">
        <v>357</v>
      </c>
      <c r="D23" s="60" t="s">
        <v>387</v>
      </c>
      <c r="E23" s="60" t="s">
        <v>388</v>
      </c>
      <c r="F23" s="60" t="s">
        <v>389</v>
      </c>
      <c r="G23" s="60" t="s">
        <v>390</v>
      </c>
      <c r="H23" s="78"/>
      <c r="I23" s="78"/>
      <c r="J23" s="78"/>
    </row>
    <row r="24" spans="1:10" ht="15.6" thickTop="1" thickBot="1" x14ac:dyDescent="0.35">
      <c r="A24" s="67" t="s">
        <v>223</v>
      </c>
      <c r="B24" s="70" t="s">
        <v>226</v>
      </c>
      <c r="C24" s="68" t="s">
        <v>358</v>
      </c>
      <c r="D24" s="60" t="s">
        <v>391</v>
      </c>
      <c r="E24" s="60" t="s">
        <v>392</v>
      </c>
      <c r="F24" s="60" t="s">
        <v>393</v>
      </c>
      <c r="G24" s="60" t="s">
        <v>394</v>
      </c>
      <c r="H24" s="78"/>
      <c r="I24" s="78"/>
      <c r="J24" s="78"/>
    </row>
    <row r="25" spans="1:10" ht="15.6" thickTop="1" thickBot="1" x14ac:dyDescent="0.35">
      <c r="A25" s="67" t="s">
        <v>225</v>
      </c>
      <c r="B25" s="70" t="s">
        <v>228</v>
      </c>
      <c r="C25" s="68" t="s">
        <v>359</v>
      </c>
      <c r="D25" s="60" t="s">
        <v>395</v>
      </c>
      <c r="E25" s="60" t="s">
        <v>396</v>
      </c>
      <c r="F25" s="60" t="s">
        <v>397</v>
      </c>
      <c r="G25" s="60" t="s">
        <v>398</v>
      </c>
      <c r="H25" s="78"/>
      <c r="I25" s="78"/>
      <c r="J25" s="78"/>
    </row>
    <row r="26" spans="1:10" ht="15.6" thickTop="1" thickBot="1" x14ac:dyDescent="0.35">
      <c r="A26" s="67" t="s">
        <v>227</v>
      </c>
      <c r="B26" s="70" t="s">
        <v>230</v>
      </c>
      <c r="C26" s="68" t="s">
        <v>360</v>
      </c>
      <c r="D26" s="60" t="s">
        <v>399</v>
      </c>
      <c r="E26" s="60" t="s">
        <v>400</v>
      </c>
      <c r="F26" s="60" t="s">
        <v>401</v>
      </c>
      <c r="G26" s="60" t="s">
        <v>402</v>
      </c>
      <c r="H26" s="78"/>
      <c r="I26" s="78"/>
      <c r="J26" s="78"/>
    </row>
    <row r="27" spans="1:10" ht="15.6" thickTop="1" thickBot="1" x14ac:dyDescent="0.35">
      <c r="A27" s="67" t="s">
        <v>229</v>
      </c>
      <c r="B27" s="70" t="s">
        <v>233</v>
      </c>
      <c r="C27" s="68" t="s">
        <v>361</v>
      </c>
      <c r="D27" s="60" t="s">
        <v>403</v>
      </c>
      <c r="E27" s="60" t="s">
        <v>404</v>
      </c>
      <c r="F27" s="60" t="s">
        <v>405</v>
      </c>
      <c r="G27" s="60" t="s">
        <v>406</v>
      </c>
      <c r="H27" s="78"/>
      <c r="I27" s="78"/>
      <c r="J27" s="78"/>
    </row>
    <row r="28" spans="1:10" ht="15.6" thickTop="1" thickBot="1" x14ac:dyDescent="0.35">
      <c r="A28" s="67" t="s">
        <v>231</v>
      </c>
      <c r="B28" s="70" t="s">
        <v>235</v>
      </c>
      <c r="C28" s="68" t="s">
        <v>362</v>
      </c>
      <c r="D28" s="60" t="s">
        <v>407</v>
      </c>
      <c r="E28" s="60" t="s">
        <v>408</v>
      </c>
      <c r="F28" s="60" t="s">
        <v>409</v>
      </c>
      <c r="G28" s="60" t="s">
        <v>410</v>
      </c>
      <c r="H28" s="78"/>
      <c r="I28" s="78"/>
      <c r="J28" s="78"/>
    </row>
    <row r="29" spans="1:10" ht="15.6" thickTop="1" thickBot="1" x14ac:dyDescent="0.35">
      <c r="A29" s="67" t="s">
        <v>232</v>
      </c>
      <c r="B29" s="70" t="s">
        <v>237</v>
      </c>
      <c r="C29" s="68" t="s">
        <v>363</v>
      </c>
      <c r="D29" s="60" t="s">
        <v>411</v>
      </c>
      <c r="E29" s="60" t="s">
        <v>412</v>
      </c>
      <c r="F29" s="60" t="s">
        <v>413</v>
      </c>
      <c r="G29" s="60" t="s">
        <v>414</v>
      </c>
      <c r="H29" s="78"/>
      <c r="I29" s="78"/>
      <c r="J29" s="78"/>
    </row>
    <row r="30" spans="1:10" ht="15.6" thickTop="1" thickBot="1" x14ac:dyDescent="0.35">
      <c r="A30" s="67" t="s">
        <v>234</v>
      </c>
      <c r="B30" s="70" t="s">
        <v>239</v>
      </c>
      <c r="C30" s="68" t="s">
        <v>364</v>
      </c>
      <c r="D30" s="60" t="s">
        <v>415</v>
      </c>
      <c r="E30" s="60" t="s">
        <v>416</v>
      </c>
      <c r="F30" s="60" t="s">
        <v>417</v>
      </c>
      <c r="G30" s="60" t="s">
        <v>418</v>
      </c>
      <c r="H30" s="78"/>
      <c r="I30" s="78"/>
      <c r="J30" s="78"/>
    </row>
    <row r="31" spans="1:10" ht="15.6" thickTop="1" thickBot="1" x14ac:dyDescent="0.35">
      <c r="A31" s="67" t="s">
        <v>236</v>
      </c>
      <c r="B31" s="70" t="s">
        <v>241</v>
      </c>
      <c r="C31" s="68" t="s">
        <v>365</v>
      </c>
      <c r="D31" s="60" t="s">
        <v>419</v>
      </c>
      <c r="E31" s="60" t="s">
        <v>420</v>
      </c>
      <c r="F31" s="60" t="s">
        <v>421</v>
      </c>
      <c r="G31" s="60" t="s">
        <v>422</v>
      </c>
      <c r="H31" s="78"/>
      <c r="I31" s="78"/>
      <c r="J31" s="78"/>
    </row>
    <row r="32" spans="1:10" ht="15.6" thickTop="1" thickBot="1" x14ac:dyDescent="0.35">
      <c r="A32" s="67" t="s">
        <v>238</v>
      </c>
      <c r="B32" s="70" t="s">
        <v>243</v>
      </c>
      <c r="C32" s="68" t="s">
        <v>366</v>
      </c>
      <c r="D32" s="60" t="s">
        <v>423</v>
      </c>
      <c r="E32" s="60" t="s">
        <v>424</v>
      </c>
      <c r="F32" s="60" t="s">
        <v>425</v>
      </c>
      <c r="G32" s="60" t="s">
        <v>426</v>
      </c>
      <c r="H32" s="78"/>
      <c r="I32" s="78"/>
      <c r="J32" s="78"/>
    </row>
    <row r="33" spans="1:10" ht="15.6" thickTop="1" thickBot="1" x14ac:dyDescent="0.35">
      <c r="A33" s="67" t="s">
        <v>240</v>
      </c>
      <c r="B33" s="70" t="s">
        <v>245</v>
      </c>
      <c r="C33" s="68" t="s">
        <v>367</v>
      </c>
      <c r="D33" s="60" t="s">
        <v>427</v>
      </c>
      <c r="E33" s="60" t="s">
        <v>428</v>
      </c>
      <c r="F33" s="60" t="s">
        <v>429</v>
      </c>
      <c r="G33" s="60" t="s">
        <v>430</v>
      </c>
      <c r="H33" s="78"/>
      <c r="I33" s="78"/>
      <c r="J33" s="78"/>
    </row>
    <row r="34" spans="1:10" ht="15.6" thickTop="1" thickBot="1" x14ac:dyDescent="0.35">
      <c r="A34" s="67" t="s">
        <v>242</v>
      </c>
      <c r="B34" s="70" t="s">
        <v>247</v>
      </c>
      <c r="C34" s="68" t="s">
        <v>368</v>
      </c>
      <c r="D34" s="60" t="s">
        <v>369</v>
      </c>
      <c r="E34" s="60" t="s">
        <v>431</v>
      </c>
      <c r="F34" s="60" t="s">
        <v>432</v>
      </c>
      <c r="G34" s="60" t="s">
        <v>433</v>
      </c>
      <c r="H34" s="78"/>
      <c r="I34" s="78"/>
      <c r="J34" s="78"/>
    </row>
    <row r="35" spans="1:10" ht="15.6" thickTop="1" thickBot="1" x14ac:dyDescent="0.35">
      <c r="A35" s="67" t="s">
        <v>244</v>
      </c>
      <c r="B35" s="70" t="s">
        <v>249</v>
      </c>
      <c r="C35" s="68" t="s">
        <v>371</v>
      </c>
      <c r="D35" s="60" t="s">
        <v>434</v>
      </c>
      <c r="E35" s="60" t="s">
        <v>435</v>
      </c>
      <c r="F35" s="60" t="s">
        <v>436</v>
      </c>
      <c r="G35" s="60" t="s">
        <v>437</v>
      </c>
      <c r="H35" s="78"/>
      <c r="I35" s="78"/>
      <c r="J35" s="78"/>
    </row>
    <row r="36" spans="1:10" ht="15.6" thickTop="1" thickBot="1" x14ac:dyDescent="0.35">
      <c r="A36" s="67" t="s">
        <v>246</v>
      </c>
      <c r="B36" s="70" t="s">
        <v>251</v>
      </c>
      <c r="C36" s="68" t="s">
        <v>370</v>
      </c>
      <c r="D36" s="60" t="s">
        <v>438</v>
      </c>
      <c r="E36" s="60" t="s">
        <v>439</v>
      </c>
      <c r="F36" s="60" t="s">
        <v>440</v>
      </c>
      <c r="G36" s="60" t="s">
        <v>441</v>
      </c>
      <c r="H36" s="78"/>
      <c r="I36" s="78"/>
      <c r="J36" s="78"/>
    </row>
    <row r="37" spans="1:10" ht="15.6" thickTop="1" thickBot="1" x14ac:dyDescent="0.35">
      <c r="A37" s="67" t="s">
        <v>248</v>
      </c>
      <c r="B37" s="70" t="s">
        <v>254</v>
      </c>
      <c r="C37" s="68" t="s">
        <v>372</v>
      </c>
      <c r="D37" s="60" t="s">
        <v>442</v>
      </c>
      <c r="E37" s="60" t="s">
        <v>443</v>
      </c>
      <c r="F37" s="60" t="s">
        <v>444</v>
      </c>
      <c r="G37" s="60" t="s">
        <v>445</v>
      </c>
      <c r="H37" s="78"/>
      <c r="I37" s="78"/>
      <c r="J37" s="78"/>
    </row>
    <row r="38" spans="1:10" ht="15.6" thickTop="1" thickBot="1" x14ac:dyDescent="0.35">
      <c r="A38" s="67" t="s">
        <v>250</v>
      </c>
      <c r="B38" s="70" t="s">
        <v>256</v>
      </c>
      <c r="C38" s="68" t="s">
        <v>373</v>
      </c>
      <c r="D38" s="60" t="s">
        <v>446</v>
      </c>
      <c r="E38" s="60" t="s">
        <v>447</v>
      </c>
      <c r="F38" s="60" t="s">
        <v>448</v>
      </c>
      <c r="G38" s="60" t="s">
        <v>449</v>
      </c>
      <c r="H38" s="78"/>
      <c r="I38" s="78"/>
      <c r="J38" s="78"/>
    </row>
    <row r="39" spans="1:10" ht="15.6" thickTop="1" thickBot="1" x14ac:dyDescent="0.35">
      <c r="A39" s="67" t="s">
        <v>252</v>
      </c>
      <c r="B39" s="70" t="s">
        <v>258</v>
      </c>
      <c r="C39" s="68" t="s">
        <v>374</v>
      </c>
      <c r="D39" s="60" t="s">
        <v>450</v>
      </c>
      <c r="E39" s="60" t="s">
        <v>451</v>
      </c>
      <c r="F39" s="60" t="s">
        <v>452</v>
      </c>
      <c r="G39" s="60" t="s">
        <v>453</v>
      </c>
      <c r="H39" s="78"/>
      <c r="I39" s="78"/>
      <c r="J39" s="78"/>
    </row>
    <row r="40" spans="1:10" ht="15.6" thickTop="1" thickBot="1" x14ac:dyDescent="0.35">
      <c r="A40" s="67" t="s">
        <v>253</v>
      </c>
      <c r="B40" s="70" t="s">
        <v>260</v>
      </c>
      <c r="C40" s="68" t="s">
        <v>375</v>
      </c>
      <c r="D40" s="60" t="s">
        <v>454</v>
      </c>
      <c r="E40" s="60" t="s">
        <v>455</v>
      </c>
      <c r="F40" s="60" t="s">
        <v>456</v>
      </c>
      <c r="G40" s="60" t="s">
        <v>457</v>
      </c>
      <c r="H40" s="78"/>
      <c r="I40" s="78"/>
      <c r="J40" s="78"/>
    </row>
    <row r="41" spans="1:10" ht="15.6" thickTop="1" thickBot="1" x14ac:dyDescent="0.35">
      <c r="A41" s="67" t="s">
        <v>255</v>
      </c>
      <c r="B41" s="70" t="s">
        <v>262</v>
      </c>
      <c r="C41" s="68" t="s">
        <v>376</v>
      </c>
      <c r="D41" s="60" t="s">
        <v>458</v>
      </c>
      <c r="E41" s="60" t="s">
        <v>459</v>
      </c>
      <c r="F41" s="60" t="s">
        <v>460</v>
      </c>
      <c r="G41" s="60" t="s">
        <v>461</v>
      </c>
      <c r="H41" s="78"/>
      <c r="I41" s="78"/>
      <c r="J41" s="78"/>
    </row>
    <row r="42" spans="1:10" ht="15.6" thickTop="1" thickBot="1" x14ac:dyDescent="0.35">
      <c r="A42" s="67" t="s">
        <v>257</v>
      </c>
      <c r="B42" s="70" t="s">
        <v>264</v>
      </c>
      <c r="C42" s="68" t="s">
        <v>377</v>
      </c>
      <c r="D42" s="60" t="s">
        <v>462</v>
      </c>
      <c r="E42" s="60" t="s">
        <v>463</v>
      </c>
      <c r="F42" s="60" t="s">
        <v>464</v>
      </c>
      <c r="G42" s="60" t="s">
        <v>465</v>
      </c>
      <c r="H42" s="78"/>
      <c r="I42" s="78"/>
      <c r="J42" s="78"/>
    </row>
    <row r="43" spans="1:10" ht="15.6" thickTop="1" thickBot="1" x14ac:dyDescent="0.35">
      <c r="A43" s="67" t="s">
        <v>259</v>
      </c>
      <c r="B43" s="70" t="s">
        <v>266</v>
      </c>
      <c r="C43" s="68" t="s">
        <v>378</v>
      </c>
      <c r="D43" s="60" t="s">
        <v>466</v>
      </c>
      <c r="E43" s="60" t="s">
        <v>467</v>
      </c>
      <c r="F43" s="60" t="s">
        <v>468</v>
      </c>
      <c r="G43" s="60" t="s">
        <v>469</v>
      </c>
      <c r="H43" s="78"/>
      <c r="I43" s="78"/>
      <c r="J43" s="78"/>
    </row>
    <row r="44" spans="1:10" ht="15.6" thickTop="1" thickBot="1" x14ac:dyDescent="0.35">
      <c r="A44" s="67" t="s">
        <v>261</v>
      </c>
      <c r="B44" s="70" t="s">
        <v>268</v>
      </c>
      <c r="C44" s="68" t="s">
        <v>379</v>
      </c>
      <c r="D44" s="60" t="s">
        <v>470</v>
      </c>
      <c r="E44" s="60" t="s">
        <v>471</v>
      </c>
      <c r="F44" s="60" t="s">
        <v>472</v>
      </c>
      <c r="G44" s="60" t="s">
        <v>473</v>
      </c>
      <c r="H44" s="78"/>
      <c r="I44" s="78"/>
      <c r="J44" s="78"/>
    </row>
    <row r="45" spans="1:10" ht="15.6" thickTop="1" thickBot="1" x14ac:dyDescent="0.35">
      <c r="A45" s="67" t="s">
        <v>263</v>
      </c>
      <c r="B45" s="70" t="s">
        <v>270</v>
      </c>
      <c r="C45" s="68" t="s">
        <v>380</v>
      </c>
      <c r="D45" s="60" t="s">
        <v>474</v>
      </c>
      <c r="E45" s="60" t="s">
        <v>475</v>
      </c>
      <c r="F45" s="60" t="s">
        <v>476</v>
      </c>
      <c r="G45" s="60" t="s">
        <v>477</v>
      </c>
      <c r="H45" s="78"/>
      <c r="I45" s="78"/>
      <c r="J45" s="78"/>
    </row>
    <row r="46" spans="1:10" ht="15.6" thickTop="1" thickBot="1" x14ac:dyDescent="0.35">
      <c r="A46" s="67" t="s">
        <v>265</v>
      </c>
      <c r="B46" s="70" t="s">
        <v>272</v>
      </c>
      <c r="C46" s="68" t="s">
        <v>381</v>
      </c>
      <c r="D46" s="60" t="s">
        <v>478</v>
      </c>
      <c r="E46" s="60" t="s">
        <v>479</v>
      </c>
      <c r="F46" s="60" t="s">
        <v>480</v>
      </c>
      <c r="G46" s="60" t="s">
        <v>481</v>
      </c>
      <c r="H46" s="78"/>
      <c r="I46" s="78"/>
      <c r="J46" s="78"/>
    </row>
    <row r="47" spans="1:10" ht="15.6" thickTop="1" thickBot="1" x14ac:dyDescent="0.35">
      <c r="A47" s="67" t="s">
        <v>267</v>
      </c>
      <c r="B47" s="70" t="s">
        <v>275</v>
      </c>
      <c r="C47" s="68" t="s">
        <v>382</v>
      </c>
      <c r="D47" s="60" t="s">
        <v>482</v>
      </c>
      <c r="E47" s="60" t="s">
        <v>483</v>
      </c>
      <c r="F47" s="60" t="s">
        <v>484</v>
      </c>
      <c r="G47" s="60" t="s">
        <v>485</v>
      </c>
      <c r="H47" s="78"/>
      <c r="I47" s="78"/>
      <c r="J47" s="78"/>
    </row>
    <row r="48" spans="1:10" ht="15.6" thickTop="1" thickBot="1" x14ac:dyDescent="0.35">
      <c r="A48" s="67" t="s">
        <v>269</v>
      </c>
      <c r="B48" s="70" t="s">
        <v>276</v>
      </c>
      <c r="C48" s="68" t="s">
        <v>383</v>
      </c>
      <c r="D48" s="60" t="s">
        <v>486</v>
      </c>
      <c r="E48" s="60" t="s">
        <v>487</v>
      </c>
      <c r="F48" s="60" t="s">
        <v>488</v>
      </c>
      <c r="G48" s="60" t="s">
        <v>489</v>
      </c>
      <c r="H48" s="78"/>
      <c r="I48" s="78"/>
      <c r="J48" s="78"/>
    </row>
    <row r="49" spans="1:10" ht="15.6" thickTop="1" thickBot="1" x14ac:dyDescent="0.35">
      <c r="A49" s="67" t="s">
        <v>271</v>
      </c>
      <c r="B49" s="70" t="s">
        <v>277</v>
      </c>
      <c r="C49" s="68" t="s">
        <v>384</v>
      </c>
      <c r="D49" s="60" t="s">
        <v>490</v>
      </c>
      <c r="E49" s="60" t="s">
        <v>491</v>
      </c>
      <c r="F49" s="60" t="s">
        <v>492</v>
      </c>
      <c r="G49" s="60" t="s">
        <v>493</v>
      </c>
      <c r="H49" s="78"/>
      <c r="I49" s="78"/>
      <c r="J49" s="78"/>
    </row>
    <row r="50" spans="1:10" ht="15.6" thickTop="1" thickBot="1" x14ac:dyDescent="0.35">
      <c r="A50" s="67" t="s">
        <v>273</v>
      </c>
      <c r="B50" s="70" t="s">
        <v>278</v>
      </c>
      <c r="C50" s="68" t="s">
        <v>385</v>
      </c>
      <c r="D50" s="60" t="s">
        <v>494</v>
      </c>
      <c r="E50" s="60" t="s">
        <v>495</v>
      </c>
      <c r="F50" s="60" t="s">
        <v>496</v>
      </c>
      <c r="G50" s="60" t="s">
        <v>497</v>
      </c>
      <c r="H50" s="78"/>
      <c r="I50" s="78"/>
      <c r="J50" s="78"/>
    </row>
    <row r="51" spans="1:10" ht="15.6" thickTop="1" thickBot="1" x14ac:dyDescent="0.35">
      <c r="A51" s="67" t="s">
        <v>274</v>
      </c>
      <c r="B51" s="70" t="s">
        <v>279</v>
      </c>
      <c r="C51" s="68" t="s">
        <v>386</v>
      </c>
      <c r="D51" s="60" t="s">
        <v>498</v>
      </c>
      <c r="E51" s="60" t="s">
        <v>499</v>
      </c>
      <c r="F51" s="60" t="s">
        <v>500</v>
      </c>
      <c r="G51" s="60" t="s">
        <v>501</v>
      </c>
      <c r="H51" s="78"/>
      <c r="I51" s="78"/>
      <c r="J51" s="78"/>
    </row>
    <row r="52" spans="1:10" ht="15" thickTop="1" x14ac:dyDescent="0.3">
      <c r="A52" s="183" t="s">
        <v>356</v>
      </c>
      <c r="B52" s="183"/>
      <c r="C52" s="183"/>
      <c r="D52" s="183"/>
      <c r="E52" s="183"/>
      <c r="F52" s="183"/>
      <c r="G52" s="183"/>
      <c r="H52" s="78"/>
      <c r="I52" s="78"/>
      <c r="J52" s="78"/>
    </row>
    <row r="53" spans="1:10" x14ac:dyDescent="0.3">
      <c r="A53" s="183"/>
      <c r="B53" s="183"/>
      <c r="C53" s="183"/>
      <c r="D53" s="183"/>
      <c r="E53" s="183"/>
      <c r="F53" s="183"/>
      <c r="G53" s="183"/>
      <c r="H53" s="78"/>
      <c r="I53" s="78"/>
      <c r="J53" s="78"/>
    </row>
    <row r="54" spans="1:10" x14ac:dyDescent="0.3">
      <c r="A54" s="183"/>
      <c r="B54" s="183"/>
      <c r="C54" s="183"/>
      <c r="D54" s="183"/>
      <c r="E54" s="183"/>
      <c r="F54" s="183"/>
      <c r="G54" s="183"/>
      <c r="H54" s="78"/>
      <c r="I54" s="78"/>
      <c r="J54" s="78"/>
    </row>
    <row r="55" spans="1:10" x14ac:dyDescent="0.3">
      <c r="A55" s="183"/>
      <c r="B55" s="183"/>
      <c r="C55" s="183"/>
      <c r="D55" s="183"/>
      <c r="E55" s="183"/>
      <c r="F55" s="183"/>
      <c r="G55" s="183"/>
      <c r="H55" s="78"/>
      <c r="I55" s="78"/>
      <c r="J55" s="78"/>
    </row>
    <row r="56" spans="1:10" x14ac:dyDescent="0.3">
      <c r="A56" s="183"/>
      <c r="B56" s="183"/>
      <c r="C56" s="183"/>
      <c r="D56" s="183"/>
      <c r="E56" s="183"/>
      <c r="F56" s="183"/>
      <c r="G56" s="183"/>
    </row>
    <row r="57" spans="1:10" x14ac:dyDescent="0.3">
      <c r="A57" s="50"/>
      <c r="B57" s="50"/>
      <c r="C57" s="50"/>
      <c r="D57" s="50"/>
      <c r="E57" s="50"/>
      <c r="F57" s="50"/>
      <c r="G57" s="50"/>
    </row>
    <row r="58" spans="1:10" x14ac:dyDescent="0.3">
      <c r="A58" s="50"/>
      <c r="B58" s="50"/>
      <c r="C58" s="50"/>
      <c r="D58" s="50"/>
      <c r="E58" s="50"/>
      <c r="F58" s="50"/>
      <c r="G58" s="50"/>
    </row>
    <row r="59" spans="1:10" x14ac:dyDescent="0.3">
      <c r="A59" s="50"/>
      <c r="B59" s="50"/>
      <c r="C59" s="50"/>
      <c r="D59" s="50"/>
      <c r="E59" s="50"/>
      <c r="F59" s="50"/>
      <c r="G59" s="50"/>
    </row>
    <row r="60" spans="1:10" x14ac:dyDescent="0.3">
      <c r="A60" s="50"/>
      <c r="B60" s="50"/>
      <c r="C60" s="50"/>
      <c r="D60" s="50"/>
      <c r="E60" s="50"/>
      <c r="F60" s="50"/>
      <c r="G60" s="50"/>
    </row>
    <row r="61" spans="1:10" x14ac:dyDescent="0.3">
      <c r="A61" s="50"/>
      <c r="B61" s="50"/>
      <c r="C61" s="50"/>
      <c r="D61" s="50"/>
      <c r="E61" s="50"/>
      <c r="F61" s="50"/>
      <c r="G61" s="50"/>
    </row>
    <row r="62" spans="1:10" x14ac:dyDescent="0.3">
      <c r="A62" s="50"/>
      <c r="B62" s="50"/>
      <c r="C62" s="50"/>
      <c r="D62" s="50"/>
      <c r="E62" s="50"/>
      <c r="F62" s="50"/>
      <c r="G62" s="50"/>
    </row>
    <row r="63" spans="1:10" x14ac:dyDescent="0.3">
      <c r="A63" s="50"/>
      <c r="B63" s="50"/>
      <c r="C63" s="50"/>
      <c r="D63" s="50"/>
      <c r="E63" s="50"/>
      <c r="F63" s="50"/>
      <c r="G63" s="50"/>
    </row>
    <row r="64" spans="1:10" x14ac:dyDescent="0.3">
      <c r="A64" s="50"/>
      <c r="B64" s="50"/>
      <c r="C64" s="50"/>
      <c r="D64" s="50"/>
      <c r="E64" s="50"/>
      <c r="F64" s="50"/>
      <c r="G64" s="50"/>
    </row>
    <row r="65" spans="1:7" x14ac:dyDescent="0.3">
      <c r="A65" s="50"/>
      <c r="B65" s="50"/>
      <c r="C65" s="50"/>
      <c r="D65" s="50"/>
      <c r="E65" s="50"/>
      <c r="F65" s="50"/>
      <c r="G65" s="50"/>
    </row>
    <row r="66" spans="1:7" x14ac:dyDescent="0.3">
      <c r="A66" s="50"/>
      <c r="B66" s="50"/>
      <c r="C66" s="50"/>
      <c r="D66" s="50"/>
      <c r="E66" s="50"/>
      <c r="F66" s="50"/>
      <c r="G66" s="50"/>
    </row>
    <row r="67" spans="1:7" x14ac:dyDescent="0.3">
      <c r="A67" s="50"/>
      <c r="B67" s="50"/>
      <c r="C67" s="50"/>
      <c r="D67" s="50"/>
      <c r="E67" s="50"/>
      <c r="F67" s="50"/>
      <c r="G67" s="50"/>
    </row>
    <row r="68" spans="1:7" x14ac:dyDescent="0.3">
      <c r="A68" s="50"/>
      <c r="B68" s="50"/>
      <c r="C68" s="50"/>
      <c r="D68" s="50"/>
      <c r="E68" s="50"/>
      <c r="F68" s="50"/>
      <c r="G68" s="50"/>
    </row>
    <row r="69" spans="1:7" x14ac:dyDescent="0.3">
      <c r="A69" s="50"/>
      <c r="B69" s="50"/>
      <c r="C69" s="50"/>
      <c r="D69" s="50"/>
      <c r="E69" s="50"/>
      <c r="F69" s="50"/>
      <c r="G69" s="50"/>
    </row>
    <row r="70" spans="1:7" x14ac:dyDescent="0.3">
      <c r="A70" s="50"/>
      <c r="B70" s="50"/>
      <c r="C70" s="50"/>
      <c r="D70" s="50"/>
      <c r="E70" s="50"/>
      <c r="F70" s="50"/>
      <c r="G70" s="50"/>
    </row>
    <row r="71" spans="1:7" x14ac:dyDescent="0.3">
      <c r="A71" s="50"/>
      <c r="B71" s="50"/>
      <c r="C71" s="50"/>
      <c r="D71" s="50"/>
      <c r="E71" s="50"/>
      <c r="F71" s="50"/>
      <c r="G71" s="50"/>
    </row>
    <row r="72" spans="1:7" x14ac:dyDescent="0.3">
      <c r="A72" s="50"/>
      <c r="B72" s="50"/>
      <c r="C72" s="50"/>
      <c r="D72" s="50"/>
      <c r="E72" s="50"/>
      <c r="F72" s="50"/>
      <c r="G72" s="50"/>
    </row>
    <row r="73" spans="1:7" x14ac:dyDescent="0.3">
      <c r="A73" s="50"/>
      <c r="B73" s="50"/>
      <c r="C73" s="50"/>
      <c r="D73" s="50"/>
      <c r="E73" s="50"/>
      <c r="F73" s="50"/>
      <c r="G73" s="50"/>
    </row>
    <row r="74" spans="1:7" x14ac:dyDescent="0.3">
      <c r="A74" s="50"/>
      <c r="B74" s="50"/>
      <c r="C74" s="50"/>
      <c r="D74" s="50"/>
      <c r="E74" s="50"/>
      <c r="F74" s="50"/>
      <c r="G74" s="50"/>
    </row>
    <row r="75" spans="1:7" x14ac:dyDescent="0.3">
      <c r="A75" s="50"/>
      <c r="B75" s="50"/>
      <c r="C75" s="50"/>
      <c r="D75" s="50"/>
      <c r="E75" s="50"/>
      <c r="F75" s="50"/>
      <c r="G75" s="50"/>
    </row>
    <row r="76" spans="1:7" x14ac:dyDescent="0.3">
      <c r="A76" s="50"/>
      <c r="B76" s="50"/>
      <c r="C76" s="50"/>
      <c r="D76" s="50"/>
      <c r="E76" s="50"/>
      <c r="F76" s="50"/>
      <c r="G76" s="50"/>
    </row>
    <row r="77" spans="1:7" x14ac:dyDescent="0.3">
      <c r="A77" s="50"/>
      <c r="B77" s="50"/>
      <c r="C77" s="50"/>
      <c r="D77" s="50"/>
      <c r="E77" s="50"/>
      <c r="F77" s="50"/>
      <c r="G77" s="50"/>
    </row>
    <row r="78" spans="1:7" x14ac:dyDescent="0.3">
      <c r="A78" s="50"/>
      <c r="B78" s="50"/>
      <c r="C78" s="50"/>
      <c r="D78" s="50"/>
      <c r="E78" s="50"/>
      <c r="F78" s="50"/>
      <c r="G78" s="50"/>
    </row>
    <row r="79" spans="1:7" x14ac:dyDescent="0.3">
      <c r="A79" s="50"/>
      <c r="B79" s="50"/>
      <c r="C79" s="50"/>
      <c r="D79" s="50"/>
      <c r="E79" s="50"/>
      <c r="F79" s="50"/>
      <c r="G79" s="50"/>
    </row>
    <row r="80" spans="1:7" x14ac:dyDescent="0.3">
      <c r="A80" s="50"/>
      <c r="B80" s="50"/>
      <c r="C80" s="50"/>
      <c r="D80" s="50"/>
      <c r="E80" s="50"/>
      <c r="F80" s="50"/>
      <c r="G80" s="50"/>
    </row>
    <row r="81" spans="1:7" x14ac:dyDescent="0.3">
      <c r="A81" s="50"/>
      <c r="B81" s="50"/>
      <c r="C81" s="50"/>
      <c r="D81" s="50"/>
      <c r="E81" s="50"/>
      <c r="F81" s="50"/>
      <c r="G81" s="50"/>
    </row>
    <row r="82" spans="1:7" x14ac:dyDescent="0.3">
      <c r="A82" s="50"/>
      <c r="B82" s="50"/>
      <c r="C82" s="50"/>
      <c r="D82" s="50"/>
      <c r="E82" s="50"/>
      <c r="F82" s="50"/>
      <c r="G82" s="50"/>
    </row>
    <row r="83" spans="1:7" x14ac:dyDescent="0.3">
      <c r="A83" s="50"/>
      <c r="B83" s="50"/>
      <c r="C83" s="50"/>
      <c r="D83" s="50"/>
      <c r="E83" s="50"/>
      <c r="F83" s="50"/>
      <c r="G83" s="50"/>
    </row>
    <row r="84" spans="1:7" x14ac:dyDescent="0.3">
      <c r="A84" s="50"/>
      <c r="B84" s="50"/>
      <c r="C84" s="50"/>
      <c r="D84" s="50"/>
      <c r="E84" s="50"/>
      <c r="F84" s="50"/>
      <c r="G84" s="50"/>
    </row>
    <row r="85" spans="1:7" x14ac:dyDescent="0.3">
      <c r="A85" s="50"/>
      <c r="B85" s="50"/>
      <c r="C85" s="50"/>
      <c r="D85" s="50"/>
      <c r="E85" s="50"/>
      <c r="F85" s="50"/>
      <c r="G85" s="50"/>
    </row>
    <row r="86" spans="1:7" x14ac:dyDescent="0.3">
      <c r="A86" s="50"/>
      <c r="B86" s="50"/>
      <c r="C86" s="50"/>
      <c r="D86" s="50"/>
      <c r="E86" s="50"/>
      <c r="F86" s="50"/>
      <c r="G86" s="50"/>
    </row>
    <row r="87" spans="1:7" x14ac:dyDescent="0.3">
      <c r="A87" s="50"/>
      <c r="B87" s="50"/>
      <c r="C87" s="50"/>
      <c r="D87" s="50"/>
      <c r="E87" s="50"/>
      <c r="F87" s="50"/>
      <c r="G87" s="50"/>
    </row>
    <row r="88" spans="1:7" x14ac:dyDescent="0.3">
      <c r="A88" s="50"/>
      <c r="B88" s="50"/>
      <c r="C88" s="50"/>
      <c r="D88" s="50"/>
      <c r="E88" s="50"/>
      <c r="F88" s="50"/>
      <c r="G88" s="50"/>
    </row>
    <row r="89" spans="1:7" x14ac:dyDescent="0.3">
      <c r="A89" s="50"/>
      <c r="B89" s="50"/>
      <c r="C89" s="50"/>
      <c r="D89" s="50"/>
      <c r="E89" s="50"/>
      <c r="F89" s="50"/>
      <c r="G89" s="50"/>
    </row>
    <row r="90" spans="1:7" x14ac:dyDescent="0.3">
      <c r="A90" s="50"/>
      <c r="B90" s="50"/>
      <c r="C90" s="50"/>
      <c r="D90" s="50"/>
      <c r="E90" s="50"/>
      <c r="F90" s="50"/>
      <c r="G90" s="50"/>
    </row>
    <row r="91" spans="1:7" x14ac:dyDescent="0.3">
      <c r="A91" s="50"/>
      <c r="B91" s="50"/>
      <c r="C91" s="50"/>
      <c r="D91" s="50"/>
      <c r="E91" s="50"/>
      <c r="F91" s="50"/>
      <c r="G91" s="50"/>
    </row>
    <row r="92" spans="1:7" x14ac:dyDescent="0.3">
      <c r="A92" s="50"/>
      <c r="B92" s="50"/>
      <c r="C92" s="50"/>
      <c r="D92" s="50"/>
      <c r="E92" s="50"/>
      <c r="F92" s="50"/>
      <c r="G92" s="50"/>
    </row>
    <row r="93" spans="1:7" x14ac:dyDescent="0.3">
      <c r="A93" s="50"/>
      <c r="B93" s="50"/>
      <c r="C93" s="50"/>
      <c r="D93" s="50"/>
      <c r="E93" s="50"/>
      <c r="F93" s="50"/>
      <c r="G93" s="50"/>
    </row>
    <row r="94" spans="1:7" x14ac:dyDescent="0.3">
      <c r="A94" s="50"/>
      <c r="B94" s="50"/>
      <c r="C94" s="50"/>
      <c r="D94" s="50"/>
      <c r="E94" s="50"/>
      <c r="F94" s="50"/>
      <c r="G94" s="50"/>
    </row>
    <row r="95" spans="1:7" x14ac:dyDescent="0.3">
      <c r="A95" s="50"/>
      <c r="B95" s="50"/>
      <c r="C95" s="50"/>
      <c r="D95" s="50"/>
      <c r="E95" s="50"/>
      <c r="F95" s="50"/>
      <c r="G95" s="50"/>
    </row>
    <row r="96" spans="1:7" x14ac:dyDescent="0.3">
      <c r="A96" s="50"/>
      <c r="B96" s="50"/>
      <c r="C96" s="50"/>
      <c r="D96" s="50"/>
      <c r="E96" s="50"/>
      <c r="F96" s="50"/>
      <c r="G96" s="50"/>
    </row>
    <row r="97" spans="1:7" x14ac:dyDescent="0.3">
      <c r="A97" s="50"/>
      <c r="B97" s="50"/>
      <c r="C97" s="50"/>
      <c r="D97" s="50"/>
      <c r="E97" s="50"/>
      <c r="F97" s="50"/>
      <c r="G97" s="50"/>
    </row>
    <row r="98" spans="1:7" x14ac:dyDescent="0.3">
      <c r="A98" s="50"/>
      <c r="B98" s="50"/>
      <c r="C98" s="50"/>
      <c r="D98" s="50"/>
      <c r="E98" s="50"/>
      <c r="F98" s="50"/>
      <c r="G98" s="50"/>
    </row>
    <row r="99" spans="1:7" x14ac:dyDescent="0.3">
      <c r="A99" s="50"/>
      <c r="B99" s="50"/>
      <c r="C99" s="50"/>
      <c r="D99" s="50"/>
      <c r="E99" s="50"/>
      <c r="F99" s="50"/>
      <c r="G99" s="50"/>
    </row>
    <row r="100" spans="1:7" x14ac:dyDescent="0.3">
      <c r="A100" s="50"/>
      <c r="B100" s="50"/>
      <c r="C100" s="50"/>
      <c r="D100" s="50"/>
      <c r="E100" s="50"/>
      <c r="F100" s="50"/>
      <c r="G100" s="50"/>
    </row>
    <row r="101" spans="1:7" x14ac:dyDescent="0.3">
      <c r="A101" s="50"/>
      <c r="B101" s="50"/>
      <c r="C101" s="50"/>
      <c r="D101" s="50"/>
      <c r="E101" s="50"/>
      <c r="F101" s="50"/>
      <c r="G101" s="50"/>
    </row>
    <row r="102" spans="1:7" x14ac:dyDescent="0.3">
      <c r="A102" s="50"/>
      <c r="B102" s="50"/>
      <c r="C102" s="50"/>
      <c r="D102" s="50"/>
      <c r="E102" s="50"/>
      <c r="F102" s="50"/>
      <c r="G102" s="50"/>
    </row>
    <row r="103" spans="1:7" x14ac:dyDescent="0.3">
      <c r="A103" s="50"/>
      <c r="B103" s="50"/>
      <c r="C103" s="50"/>
      <c r="D103" s="50"/>
      <c r="E103" s="50"/>
      <c r="F103" s="50"/>
      <c r="G103" s="50"/>
    </row>
    <row r="104" spans="1:7" x14ac:dyDescent="0.3">
      <c r="A104" s="50"/>
      <c r="B104" s="50"/>
      <c r="C104" s="50"/>
      <c r="D104" s="50"/>
      <c r="E104" s="50"/>
      <c r="F104" s="50"/>
      <c r="G104" s="50"/>
    </row>
    <row r="105" spans="1:7" x14ac:dyDescent="0.3">
      <c r="A105" s="50"/>
      <c r="B105" s="50"/>
      <c r="C105" s="50"/>
      <c r="D105" s="50"/>
      <c r="E105" s="50"/>
      <c r="F105" s="50"/>
      <c r="G105" s="50"/>
    </row>
    <row r="106" spans="1:7" x14ac:dyDescent="0.3">
      <c r="A106" s="50"/>
      <c r="B106" s="50"/>
      <c r="C106" s="50"/>
      <c r="D106" s="50"/>
      <c r="E106" s="50"/>
      <c r="F106" s="50"/>
      <c r="G106" s="50"/>
    </row>
    <row r="107" spans="1:7" x14ac:dyDescent="0.3">
      <c r="A107" s="50"/>
      <c r="B107" s="50"/>
      <c r="C107" s="50"/>
      <c r="D107" s="50"/>
      <c r="E107" s="50"/>
      <c r="F107" s="50"/>
      <c r="G107" s="50"/>
    </row>
    <row r="108" spans="1:7" x14ac:dyDescent="0.3">
      <c r="A108" s="50"/>
      <c r="B108" s="50"/>
      <c r="C108" s="50"/>
      <c r="D108" s="50"/>
      <c r="E108" s="50"/>
      <c r="F108" s="50"/>
      <c r="G108" s="50"/>
    </row>
    <row r="109" spans="1:7" x14ac:dyDescent="0.3">
      <c r="A109" s="50"/>
      <c r="B109" s="50"/>
      <c r="C109" s="50"/>
      <c r="D109" s="50"/>
      <c r="E109" s="50"/>
      <c r="F109" s="50"/>
      <c r="G109" s="50"/>
    </row>
    <row r="110" spans="1:7" x14ac:dyDescent="0.3">
      <c r="A110" s="50"/>
      <c r="B110" s="50"/>
      <c r="C110" s="50"/>
      <c r="D110" s="50"/>
      <c r="E110" s="50"/>
      <c r="F110" s="50"/>
      <c r="G110" s="50"/>
    </row>
    <row r="111" spans="1:7" x14ac:dyDescent="0.3">
      <c r="A111" s="50"/>
      <c r="B111" s="50"/>
      <c r="C111" s="50"/>
      <c r="D111" s="50"/>
      <c r="E111" s="50"/>
      <c r="F111" s="50"/>
      <c r="G111" s="50"/>
    </row>
    <row r="112" spans="1:7" x14ac:dyDescent="0.3">
      <c r="A112" s="50"/>
      <c r="B112" s="50"/>
      <c r="C112" s="50"/>
      <c r="D112" s="50"/>
      <c r="E112" s="50"/>
      <c r="F112" s="50"/>
      <c r="G112" s="50"/>
    </row>
    <row r="113" spans="1:7" x14ac:dyDescent="0.3">
      <c r="A113" s="50"/>
      <c r="B113" s="50"/>
      <c r="C113" s="50"/>
      <c r="D113" s="50"/>
      <c r="E113" s="50"/>
      <c r="F113" s="50"/>
      <c r="G113" s="50"/>
    </row>
    <row r="114" spans="1:7" x14ac:dyDescent="0.3">
      <c r="A114" s="50"/>
      <c r="B114" s="50"/>
      <c r="C114" s="50"/>
      <c r="D114" s="50"/>
      <c r="E114" s="50"/>
      <c r="F114" s="50"/>
      <c r="G114" s="50"/>
    </row>
    <row r="115" spans="1:7" x14ac:dyDescent="0.3">
      <c r="A115" s="50"/>
      <c r="B115" s="50"/>
      <c r="C115" s="50"/>
      <c r="D115" s="50"/>
      <c r="E115" s="50"/>
      <c r="F115" s="50"/>
      <c r="G115" s="50"/>
    </row>
    <row r="116" spans="1:7" x14ac:dyDescent="0.3">
      <c r="A116" s="50"/>
      <c r="B116" s="50"/>
      <c r="C116" s="50"/>
      <c r="D116" s="50"/>
      <c r="E116" s="50"/>
      <c r="F116" s="50"/>
      <c r="G116" s="50"/>
    </row>
    <row r="117" spans="1:7" x14ac:dyDescent="0.3">
      <c r="A117" s="50"/>
      <c r="B117" s="50"/>
      <c r="C117" s="50"/>
      <c r="D117" s="50"/>
      <c r="E117" s="50"/>
      <c r="F117" s="50"/>
      <c r="G117" s="50"/>
    </row>
    <row r="118" spans="1:7" x14ac:dyDescent="0.3">
      <c r="A118" s="50"/>
      <c r="B118" s="50"/>
      <c r="C118" s="50"/>
      <c r="D118" s="50"/>
      <c r="E118" s="50"/>
      <c r="F118" s="50"/>
      <c r="G118" s="50"/>
    </row>
    <row r="119" spans="1:7" x14ac:dyDescent="0.3">
      <c r="A119" s="50"/>
      <c r="B119" s="50"/>
      <c r="C119" s="50"/>
      <c r="D119" s="50"/>
      <c r="E119" s="50"/>
      <c r="F119" s="50"/>
      <c r="G119" s="50"/>
    </row>
    <row r="120" spans="1:7" x14ac:dyDescent="0.3">
      <c r="A120" s="50"/>
      <c r="B120" s="50"/>
      <c r="C120" s="50"/>
      <c r="D120" s="50"/>
      <c r="E120" s="50"/>
      <c r="F120" s="50"/>
      <c r="G120" s="50"/>
    </row>
    <row r="121" spans="1:7" x14ac:dyDescent="0.3">
      <c r="A121" s="50"/>
      <c r="B121" s="50"/>
      <c r="C121" s="50"/>
      <c r="D121" s="50"/>
      <c r="E121" s="50"/>
      <c r="F121" s="50"/>
      <c r="G121" s="50"/>
    </row>
    <row r="122" spans="1:7" x14ac:dyDescent="0.3">
      <c r="A122" s="50"/>
      <c r="B122" s="50"/>
      <c r="C122" s="50"/>
      <c r="D122" s="50"/>
      <c r="E122" s="50"/>
      <c r="F122" s="50"/>
      <c r="G122" s="50"/>
    </row>
    <row r="123" spans="1:7" x14ac:dyDescent="0.3">
      <c r="A123" s="50"/>
      <c r="B123" s="50"/>
      <c r="C123" s="50"/>
      <c r="D123" s="50"/>
      <c r="E123" s="50"/>
      <c r="F123" s="50"/>
      <c r="G123" s="50"/>
    </row>
    <row r="124" spans="1:7" x14ac:dyDescent="0.3">
      <c r="A124" s="50"/>
      <c r="B124" s="50"/>
      <c r="C124" s="50"/>
      <c r="D124" s="50"/>
      <c r="E124" s="50"/>
      <c r="F124" s="50"/>
      <c r="G124" s="50"/>
    </row>
    <row r="125" spans="1:7" x14ac:dyDescent="0.3">
      <c r="A125" s="50"/>
      <c r="B125" s="50"/>
      <c r="C125" s="50"/>
      <c r="D125" s="50"/>
      <c r="E125" s="50"/>
      <c r="F125" s="50"/>
      <c r="G125" s="50"/>
    </row>
    <row r="126" spans="1:7" x14ac:dyDescent="0.3">
      <c r="A126" s="50"/>
      <c r="B126" s="50"/>
      <c r="C126" s="50"/>
      <c r="D126" s="50"/>
      <c r="E126" s="50"/>
      <c r="F126" s="50"/>
      <c r="G126" s="50"/>
    </row>
    <row r="127" spans="1:7" x14ac:dyDescent="0.3">
      <c r="A127" s="50"/>
      <c r="B127" s="50"/>
      <c r="C127" s="50"/>
      <c r="D127" s="50"/>
      <c r="E127" s="50"/>
      <c r="F127" s="50"/>
      <c r="G127" s="50"/>
    </row>
    <row r="128" spans="1:7" x14ac:dyDescent="0.3">
      <c r="A128" s="50"/>
      <c r="B128" s="50"/>
      <c r="C128" s="50"/>
      <c r="D128" s="50"/>
      <c r="E128" s="50"/>
      <c r="F128" s="50"/>
      <c r="G128" s="50"/>
    </row>
    <row r="129" spans="1:7" x14ac:dyDescent="0.3">
      <c r="A129" s="50"/>
      <c r="B129" s="50"/>
      <c r="C129" s="50"/>
      <c r="D129" s="50"/>
      <c r="E129" s="50"/>
      <c r="F129" s="50"/>
      <c r="G129" s="50"/>
    </row>
    <row r="130" spans="1:7" x14ac:dyDescent="0.3">
      <c r="A130" s="50"/>
      <c r="B130" s="50"/>
      <c r="C130" s="50"/>
      <c r="D130" s="50"/>
      <c r="E130" s="50"/>
      <c r="F130" s="50"/>
      <c r="G130" s="50"/>
    </row>
    <row r="131" spans="1:7" x14ac:dyDescent="0.3">
      <c r="A131" s="50"/>
      <c r="B131" s="50"/>
      <c r="C131" s="50"/>
      <c r="D131" s="50"/>
      <c r="E131" s="50"/>
      <c r="F131" s="50"/>
      <c r="G131" s="50"/>
    </row>
    <row r="132" spans="1:7" x14ac:dyDescent="0.3">
      <c r="A132" s="50"/>
      <c r="B132" s="50"/>
      <c r="C132" s="50"/>
      <c r="D132" s="50"/>
      <c r="E132" s="50"/>
      <c r="F132" s="50"/>
      <c r="G132" s="50"/>
    </row>
    <row r="133" spans="1:7" x14ac:dyDescent="0.3">
      <c r="A133" s="50"/>
      <c r="B133" s="50"/>
      <c r="C133" s="50"/>
      <c r="D133" s="50"/>
      <c r="E133" s="50"/>
      <c r="F133" s="50"/>
      <c r="G133" s="50"/>
    </row>
    <row r="134" spans="1:7" x14ac:dyDescent="0.3">
      <c r="A134" s="50"/>
      <c r="B134" s="50"/>
      <c r="C134" s="50"/>
      <c r="D134" s="50"/>
      <c r="E134" s="50"/>
      <c r="F134" s="50"/>
      <c r="G134" s="50"/>
    </row>
    <row r="135" spans="1:7" x14ac:dyDescent="0.3">
      <c r="A135" s="50"/>
      <c r="B135" s="50"/>
      <c r="C135" s="50"/>
      <c r="D135" s="50"/>
      <c r="E135" s="50"/>
      <c r="F135" s="50"/>
      <c r="G135" s="50"/>
    </row>
    <row r="136" spans="1:7" x14ac:dyDescent="0.3">
      <c r="A136" s="50"/>
      <c r="B136" s="50"/>
      <c r="C136" s="50"/>
      <c r="D136" s="50"/>
      <c r="E136" s="50"/>
      <c r="F136" s="50"/>
      <c r="G136" s="50"/>
    </row>
    <row r="137" spans="1:7" x14ac:dyDescent="0.3">
      <c r="A137" s="50"/>
      <c r="B137" s="50"/>
      <c r="C137" s="50"/>
      <c r="D137" s="50"/>
      <c r="E137" s="50"/>
      <c r="F137" s="50"/>
      <c r="G137" s="50"/>
    </row>
    <row r="138" spans="1:7" x14ac:dyDescent="0.3">
      <c r="A138" s="50"/>
      <c r="B138" s="50"/>
      <c r="C138" s="50"/>
      <c r="D138" s="50"/>
      <c r="E138" s="50"/>
      <c r="F138" s="50"/>
      <c r="G138" s="50"/>
    </row>
    <row r="139" spans="1:7" x14ac:dyDescent="0.3">
      <c r="A139" s="50"/>
      <c r="B139" s="50"/>
      <c r="C139" s="50"/>
      <c r="D139" s="50"/>
      <c r="E139" s="50"/>
      <c r="F139" s="50"/>
      <c r="G139" s="50"/>
    </row>
    <row r="140" spans="1:7" x14ac:dyDescent="0.3">
      <c r="A140" s="50"/>
      <c r="B140" s="50"/>
      <c r="C140" s="50"/>
      <c r="D140" s="50"/>
      <c r="E140" s="50"/>
      <c r="F140" s="50"/>
      <c r="G140" s="50"/>
    </row>
    <row r="141" spans="1:7" x14ac:dyDescent="0.3">
      <c r="A141" s="50"/>
      <c r="B141" s="50"/>
      <c r="C141" s="50"/>
      <c r="D141" s="50"/>
      <c r="E141" s="50"/>
      <c r="F141" s="50"/>
      <c r="G141" s="50"/>
    </row>
    <row r="142" spans="1:7" x14ac:dyDescent="0.3">
      <c r="A142" s="50"/>
      <c r="B142" s="50"/>
      <c r="C142" s="50"/>
      <c r="D142" s="50"/>
      <c r="E142" s="50"/>
      <c r="F142" s="50"/>
      <c r="G142" s="50"/>
    </row>
    <row r="143" spans="1:7" x14ac:dyDescent="0.3">
      <c r="A143" s="50"/>
      <c r="B143" s="50"/>
      <c r="C143" s="50"/>
      <c r="D143" s="50"/>
      <c r="E143" s="50"/>
      <c r="F143" s="50"/>
      <c r="G143" s="50"/>
    </row>
    <row r="144" spans="1:7" x14ac:dyDescent="0.3">
      <c r="A144" s="50"/>
      <c r="B144" s="50"/>
      <c r="C144" s="50"/>
      <c r="D144" s="50"/>
      <c r="E144" s="50"/>
      <c r="F144" s="50"/>
      <c r="G144" s="50"/>
    </row>
    <row r="145" spans="1:7" x14ac:dyDescent="0.3">
      <c r="A145" s="50"/>
      <c r="B145" s="50"/>
      <c r="C145" s="50"/>
      <c r="D145" s="50"/>
      <c r="E145" s="50"/>
      <c r="F145" s="50"/>
      <c r="G145" s="50"/>
    </row>
    <row r="146" spans="1:7" x14ac:dyDescent="0.3">
      <c r="A146" s="50"/>
      <c r="B146" s="50"/>
      <c r="C146" s="50"/>
      <c r="D146" s="50"/>
      <c r="E146" s="50"/>
      <c r="F146" s="50"/>
      <c r="G146" s="50"/>
    </row>
    <row r="147" spans="1:7" x14ac:dyDescent="0.3">
      <c r="A147" s="50"/>
      <c r="B147" s="50"/>
      <c r="C147" s="50"/>
      <c r="D147" s="50"/>
      <c r="E147" s="50"/>
      <c r="F147" s="50"/>
      <c r="G147" s="50"/>
    </row>
    <row r="148" spans="1:7" x14ac:dyDescent="0.3">
      <c r="A148" s="50"/>
      <c r="B148" s="50"/>
      <c r="C148" s="50"/>
      <c r="D148" s="50"/>
      <c r="E148" s="50"/>
      <c r="F148" s="50"/>
      <c r="G148" s="50"/>
    </row>
    <row r="149" spans="1:7" x14ac:dyDescent="0.3">
      <c r="A149" s="50"/>
      <c r="B149" s="50"/>
      <c r="C149" s="50"/>
      <c r="D149" s="50"/>
      <c r="E149" s="50"/>
      <c r="F149" s="50"/>
      <c r="G149" s="50"/>
    </row>
    <row r="150" spans="1:7" x14ac:dyDescent="0.3">
      <c r="A150" s="50"/>
      <c r="B150" s="50"/>
      <c r="C150" s="50"/>
      <c r="D150" s="50"/>
      <c r="E150" s="50"/>
      <c r="F150" s="50"/>
      <c r="G150" s="50"/>
    </row>
    <row r="151" spans="1:7" x14ac:dyDescent="0.3">
      <c r="A151" s="50"/>
      <c r="B151" s="50"/>
      <c r="C151" s="50"/>
      <c r="D151" s="50"/>
      <c r="E151" s="50"/>
      <c r="F151" s="50"/>
      <c r="G151" s="50"/>
    </row>
    <row r="152" spans="1:7" x14ac:dyDescent="0.3">
      <c r="A152" s="50"/>
      <c r="B152" s="50"/>
      <c r="C152" s="50"/>
      <c r="D152" s="50"/>
      <c r="E152" s="50"/>
      <c r="F152" s="50"/>
      <c r="G152" s="50"/>
    </row>
    <row r="153" spans="1:7" x14ac:dyDescent="0.3">
      <c r="A153" s="50"/>
      <c r="B153" s="50"/>
      <c r="C153" s="50"/>
      <c r="D153" s="50"/>
      <c r="E153" s="50"/>
      <c r="F153" s="50"/>
      <c r="G153" s="50"/>
    </row>
    <row r="154" spans="1:7" x14ac:dyDescent="0.3">
      <c r="A154" s="50"/>
      <c r="B154" s="50"/>
      <c r="C154" s="50"/>
      <c r="D154" s="50"/>
      <c r="E154" s="50"/>
      <c r="F154" s="50"/>
      <c r="G154" s="50"/>
    </row>
    <row r="155" spans="1:7" x14ac:dyDescent="0.3">
      <c r="A155" s="50"/>
      <c r="B155" s="50"/>
      <c r="C155" s="50"/>
      <c r="D155" s="50"/>
      <c r="E155" s="50"/>
      <c r="F155" s="50"/>
      <c r="G155" s="50"/>
    </row>
    <row r="156" spans="1:7" x14ac:dyDescent="0.3">
      <c r="A156" s="50"/>
      <c r="B156" s="50"/>
      <c r="C156" s="50"/>
      <c r="D156" s="50"/>
      <c r="E156" s="50"/>
      <c r="F156" s="50"/>
      <c r="G156" s="50"/>
    </row>
    <row r="157" spans="1:7" x14ac:dyDescent="0.3">
      <c r="A157" s="50"/>
      <c r="B157" s="50"/>
      <c r="C157" s="50"/>
      <c r="D157" s="50"/>
      <c r="E157" s="50"/>
      <c r="F157" s="50"/>
      <c r="G157" s="50"/>
    </row>
    <row r="158" spans="1:7" x14ac:dyDescent="0.3">
      <c r="A158" s="50"/>
      <c r="B158" s="50"/>
      <c r="C158" s="50"/>
      <c r="D158" s="50"/>
      <c r="E158" s="50"/>
      <c r="F158" s="50"/>
      <c r="G158" s="50"/>
    </row>
    <row r="159" spans="1:7" x14ac:dyDescent="0.3">
      <c r="A159" s="50"/>
      <c r="B159" s="50"/>
      <c r="C159" s="50"/>
      <c r="D159" s="50"/>
      <c r="E159" s="50"/>
      <c r="F159" s="50"/>
      <c r="G159" s="50"/>
    </row>
    <row r="160" spans="1:7" x14ac:dyDescent="0.3">
      <c r="A160" s="50"/>
      <c r="B160" s="50"/>
      <c r="C160" s="50"/>
      <c r="D160" s="50"/>
      <c r="E160" s="50"/>
      <c r="F160" s="50"/>
      <c r="G160" s="50"/>
    </row>
    <row r="161" spans="1:7" x14ac:dyDescent="0.3">
      <c r="A161" s="50"/>
      <c r="B161" s="50"/>
      <c r="C161" s="50"/>
      <c r="D161" s="50"/>
      <c r="E161" s="50"/>
      <c r="F161" s="50"/>
      <c r="G161" s="50"/>
    </row>
    <row r="162" spans="1:7" x14ac:dyDescent="0.3">
      <c r="A162" s="50"/>
      <c r="B162" s="50"/>
      <c r="C162" s="50"/>
      <c r="D162" s="50"/>
      <c r="E162" s="50"/>
      <c r="F162" s="50"/>
      <c r="G162" s="50"/>
    </row>
    <row r="163" spans="1:7" x14ac:dyDescent="0.3">
      <c r="A163" s="50"/>
      <c r="B163" s="50"/>
      <c r="C163" s="50"/>
      <c r="D163" s="50"/>
      <c r="E163" s="50"/>
      <c r="F163" s="50"/>
      <c r="G163" s="50"/>
    </row>
    <row r="164" spans="1:7" x14ac:dyDescent="0.3">
      <c r="A164" s="50"/>
      <c r="B164" s="50"/>
      <c r="C164" s="50"/>
      <c r="D164" s="50"/>
      <c r="E164" s="50"/>
      <c r="F164" s="50"/>
      <c r="G164" s="50"/>
    </row>
    <row r="165" spans="1:7" x14ac:dyDescent="0.3">
      <c r="A165" s="50"/>
      <c r="B165" s="50"/>
      <c r="C165" s="50"/>
      <c r="D165" s="50"/>
      <c r="E165" s="50"/>
      <c r="F165" s="50"/>
      <c r="G165" s="50"/>
    </row>
    <row r="166" spans="1:7" x14ac:dyDescent="0.3">
      <c r="A166" s="50"/>
      <c r="B166" s="50"/>
      <c r="C166" s="50"/>
      <c r="D166" s="50"/>
      <c r="E166" s="50"/>
      <c r="F166" s="50"/>
      <c r="G166" s="50"/>
    </row>
    <row r="167" spans="1:7" x14ac:dyDescent="0.3">
      <c r="A167" s="50"/>
      <c r="B167" s="50"/>
      <c r="C167" s="50"/>
      <c r="D167" s="50"/>
      <c r="E167" s="50"/>
      <c r="F167" s="50"/>
      <c r="G167" s="50"/>
    </row>
    <row r="168" spans="1:7" x14ac:dyDescent="0.3">
      <c r="A168" s="50"/>
      <c r="B168" s="50"/>
      <c r="C168" s="50"/>
      <c r="D168" s="50"/>
      <c r="E168" s="50"/>
      <c r="F168" s="50"/>
      <c r="G168" s="50"/>
    </row>
    <row r="169" spans="1:7" x14ac:dyDescent="0.3">
      <c r="A169" s="50"/>
      <c r="B169" s="50"/>
      <c r="C169" s="50"/>
      <c r="D169" s="50"/>
      <c r="E169" s="50"/>
      <c r="F169" s="50"/>
      <c r="G169" s="50"/>
    </row>
    <row r="170" spans="1:7" x14ac:dyDescent="0.3">
      <c r="A170" s="50"/>
      <c r="B170" s="50"/>
      <c r="C170" s="50"/>
      <c r="D170" s="50"/>
      <c r="E170" s="50"/>
      <c r="F170" s="50"/>
      <c r="G170" s="50"/>
    </row>
    <row r="171" spans="1:7" x14ac:dyDescent="0.3">
      <c r="A171" s="50"/>
      <c r="B171" s="50"/>
      <c r="C171" s="50"/>
      <c r="D171" s="50"/>
      <c r="E171" s="50"/>
      <c r="F171" s="50"/>
      <c r="G171" s="50"/>
    </row>
    <row r="172" spans="1:7" x14ac:dyDescent="0.3">
      <c r="A172" s="50"/>
      <c r="B172" s="50"/>
      <c r="C172" s="50"/>
      <c r="D172" s="50"/>
      <c r="E172" s="50"/>
      <c r="F172" s="50"/>
      <c r="G172" s="50"/>
    </row>
    <row r="173" spans="1:7" x14ac:dyDescent="0.3">
      <c r="A173" s="50"/>
      <c r="B173" s="50"/>
      <c r="C173" s="50"/>
      <c r="D173" s="50"/>
      <c r="E173" s="50"/>
      <c r="F173" s="50"/>
      <c r="G173" s="50"/>
    </row>
    <row r="174" spans="1:7" x14ac:dyDescent="0.3">
      <c r="A174" s="50"/>
      <c r="B174" s="50"/>
      <c r="C174" s="50"/>
      <c r="D174" s="50"/>
      <c r="E174" s="50"/>
      <c r="F174" s="50"/>
      <c r="G174" s="50"/>
    </row>
    <row r="175" spans="1:7" x14ac:dyDescent="0.3">
      <c r="A175" s="50"/>
      <c r="B175" s="50"/>
      <c r="C175" s="50"/>
      <c r="D175" s="50"/>
      <c r="E175" s="50"/>
      <c r="F175" s="50"/>
      <c r="G175" s="50"/>
    </row>
    <row r="176" spans="1:7" x14ac:dyDescent="0.3">
      <c r="A176" s="50"/>
      <c r="B176" s="50"/>
      <c r="C176" s="50"/>
      <c r="D176" s="50"/>
      <c r="E176" s="50"/>
      <c r="F176" s="50"/>
      <c r="G176" s="50"/>
    </row>
    <row r="177" spans="1:7" x14ac:dyDescent="0.3">
      <c r="A177" s="50"/>
      <c r="B177" s="50"/>
      <c r="C177" s="50"/>
      <c r="D177" s="50"/>
      <c r="E177" s="50"/>
      <c r="F177" s="50"/>
      <c r="G177" s="50"/>
    </row>
    <row r="178" spans="1:7" x14ac:dyDescent="0.3">
      <c r="A178" s="50"/>
      <c r="B178" s="50"/>
      <c r="C178" s="50"/>
      <c r="D178" s="50"/>
      <c r="E178" s="50"/>
      <c r="F178" s="50"/>
      <c r="G178" s="50"/>
    </row>
    <row r="179" spans="1:7" x14ac:dyDescent="0.3">
      <c r="A179" s="50"/>
      <c r="B179" s="50"/>
      <c r="C179" s="50"/>
      <c r="D179" s="50"/>
      <c r="E179" s="50"/>
      <c r="F179" s="50"/>
      <c r="G179" s="50"/>
    </row>
    <row r="180" spans="1:7" x14ac:dyDescent="0.3">
      <c r="A180" s="50"/>
      <c r="B180" s="50"/>
      <c r="C180" s="50"/>
      <c r="D180" s="50"/>
      <c r="E180" s="50"/>
      <c r="F180" s="50"/>
      <c r="G180" s="50"/>
    </row>
    <row r="181" spans="1:7" x14ac:dyDescent="0.3">
      <c r="A181" s="50"/>
      <c r="B181" s="50"/>
      <c r="C181" s="50"/>
      <c r="D181" s="50"/>
      <c r="E181" s="50"/>
      <c r="F181" s="50"/>
      <c r="G181" s="50"/>
    </row>
    <row r="182" spans="1:7" x14ac:dyDescent="0.3">
      <c r="A182" s="50"/>
      <c r="B182" s="50"/>
      <c r="C182" s="50"/>
      <c r="D182" s="50"/>
      <c r="E182" s="50"/>
      <c r="F182" s="50"/>
      <c r="G182" s="50"/>
    </row>
    <row r="183" spans="1:7" x14ac:dyDescent="0.3">
      <c r="A183" s="50"/>
      <c r="B183" s="50"/>
      <c r="C183" s="50"/>
      <c r="D183" s="50"/>
      <c r="E183" s="50"/>
      <c r="F183" s="50"/>
      <c r="G183" s="50"/>
    </row>
    <row r="184" spans="1:7" x14ac:dyDescent="0.3">
      <c r="A184" s="50"/>
      <c r="B184" s="50"/>
      <c r="C184" s="50"/>
      <c r="D184" s="50"/>
      <c r="E184" s="50"/>
      <c r="F184" s="50"/>
      <c r="G184" s="50"/>
    </row>
    <row r="185" spans="1:7" x14ac:dyDescent="0.3">
      <c r="A185" s="50"/>
      <c r="B185" s="50"/>
      <c r="C185" s="50"/>
      <c r="D185" s="50"/>
      <c r="E185" s="50"/>
      <c r="F185" s="50"/>
      <c r="G185" s="50"/>
    </row>
    <row r="186" spans="1:7" x14ac:dyDescent="0.3">
      <c r="A186" s="50"/>
      <c r="B186" s="50"/>
      <c r="C186" s="50"/>
      <c r="D186" s="50"/>
      <c r="E186" s="50"/>
      <c r="F186" s="50"/>
      <c r="G186" s="50"/>
    </row>
    <row r="187" spans="1:7" x14ac:dyDescent="0.3">
      <c r="A187" s="50"/>
      <c r="B187" s="50"/>
      <c r="C187" s="50"/>
      <c r="D187" s="50"/>
      <c r="E187" s="50"/>
      <c r="F187" s="50"/>
      <c r="G187" s="50"/>
    </row>
    <row r="188" spans="1:7" x14ac:dyDescent="0.3">
      <c r="A188" s="50"/>
      <c r="B188" s="50"/>
      <c r="C188" s="50"/>
      <c r="D188" s="50"/>
      <c r="E188" s="50"/>
      <c r="F188" s="50"/>
      <c r="G188" s="50"/>
    </row>
    <row r="189" spans="1:7" x14ac:dyDescent="0.3">
      <c r="A189" s="50"/>
      <c r="B189" s="50"/>
      <c r="C189" s="50"/>
      <c r="D189" s="50"/>
      <c r="E189" s="50"/>
      <c r="F189" s="50"/>
      <c r="G189" s="50"/>
    </row>
    <row r="190" spans="1:7" x14ac:dyDescent="0.3">
      <c r="A190" s="50"/>
      <c r="B190" s="50"/>
      <c r="C190" s="50"/>
      <c r="D190" s="50"/>
      <c r="E190" s="50"/>
      <c r="F190" s="50"/>
      <c r="G190" s="50"/>
    </row>
    <row r="191" spans="1:7" x14ac:dyDescent="0.3">
      <c r="A191" s="50"/>
      <c r="B191" s="50"/>
      <c r="C191" s="50"/>
      <c r="D191" s="50"/>
      <c r="E191" s="50"/>
      <c r="F191" s="50"/>
      <c r="G191" s="50"/>
    </row>
    <row r="192" spans="1:7" x14ac:dyDescent="0.3">
      <c r="A192" s="50"/>
      <c r="B192" s="50"/>
      <c r="C192" s="50"/>
      <c r="D192" s="50"/>
      <c r="E192" s="50"/>
      <c r="F192" s="50"/>
      <c r="G192" s="50"/>
    </row>
    <row r="193" spans="1:7" x14ac:dyDescent="0.3">
      <c r="A193" s="50"/>
      <c r="B193" s="50"/>
      <c r="C193" s="50"/>
      <c r="D193" s="50"/>
      <c r="E193" s="50"/>
      <c r="F193" s="50"/>
      <c r="G193" s="50"/>
    </row>
    <row r="194" spans="1:7" x14ac:dyDescent="0.3">
      <c r="A194" s="50"/>
      <c r="B194" s="50"/>
      <c r="C194" s="50"/>
      <c r="D194" s="50"/>
      <c r="E194" s="50"/>
      <c r="F194" s="50"/>
      <c r="G194" s="50"/>
    </row>
    <row r="195" spans="1:7" x14ac:dyDescent="0.3">
      <c r="A195" s="50"/>
      <c r="B195" s="50"/>
      <c r="C195" s="50"/>
      <c r="D195" s="50"/>
      <c r="E195" s="50"/>
      <c r="F195" s="50"/>
      <c r="G195" s="50"/>
    </row>
    <row r="196" spans="1:7" x14ac:dyDescent="0.3">
      <c r="A196" s="50"/>
      <c r="B196" s="50"/>
      <c r="C196" s="50"/>
      <c r="D196" s="50"/>
      <c r="E196" s="50"/>
      <c r="F196" s="50"/>
      <c r="G196" s="50"/>
    </row>
    <row r="197" spans="1:7" x14ac:dyDescent="0.3">
      <c r="A197" s="50"/>
      <c r="B197" s="50"/>
      <c r="C197" s="50"/>
      <c r="D197" s="50"/>
      <c r="E197" s="50"/>
      <c r="F197" s="50"/>
      <c r="G197" s="50"/>
    </row>
    <row r="198" spans="1:7" x14ac:dyDescent="0.3">
      <c r="A198" s="50"/>
      <c r="B198" s="50"/>
      <c r="C198" s="50"/>
      <c r="D198" s="50"/>
      <c r="E198" s="50"/>
      <c r="F198" s="50"/>
      <c r="G198" s="50"/>
    </row>
    <row r="199" spans="1:7" x14ac:dyDescent="0.3">
      <c r="A199" s="50"/>
      <c r="B199" s="50"/>
      <c r="C199" s="50"/>
      <c r="D199" s="50"/>
      <c r="E199" s="50"/>
      <c r="F199" s="50"/>
      <c r="G199" s="50"/>
    </row>
    <row r="200" spans="1:7" x14ac:dyDescent="0.3">
      <c r="A200" s="50"/>
      <c r="B200" s="50"/>
      <c r="C200" s="50"/>
      <c r="D200" s="50"/>
      <c r="E200" s="50"/>
      <c r="F200" s="50"/>
      <c r="G200" s="50"/>
    </row>
    <row r="201" spans="1:7" x14ac:dyDescent="0.3">
      <c r="A201" s="50"/>
      <c r="B201" s="50"/>
      <c r="C201" s="50"/>
      <c r="D201" s="50"/>
      <c r="E201" s="50"/>
      <c r="F201" s="50"/>
      <c r="G201" s="50"/>
    </row>
    <row r="202" spans="1:7" x14ac:dyDescent="0.3">
      <c r="A202" s="50"/>
      <c r="B202" s="50"/>
      <c r="C202" s="50"/>
      <c r="D202" s="50"/>
      <c r="E202" s="50"/>
      <c r="F202" s="50"/>
      <c r="G202" s="50"/>
    </row>
    <row r="203" spans="1:7" x14ac:dyDescent="0.3">
      <c r="A203" s="50"/>
      <c r="B203" s="50"/>
      <c r="C203" s="50"/>
      <c r="D203" s="50"/>
      <c r="E203" s="50"/>
      <c r="F203" s="50"/>
      <c r="G203" s="50"/>
    </row>
    <row r="204" spans="1:7" x14ac:dyDescent="0.3">
      <c r="A204" s="50"/>
      <c r="B204" s="50"/>
      <c r="C204" s="50"/>
      <c r="D204" s="50"/>
      <c r="E204" s="50"/>
      <c r="F204" s="50"/>
      <c r="G204" s="50"/>
    </row>
    <row r="205" spans="1:7" x14ac:dyDescent="0.3">
      <c r="A205" s="50"/>
      <c r="B205" s="50"/>
      <c r="C205" s="50"/>
      <c r="D205" s="50"/>
      <c r="E205" s="50"/>
      <c r="F205" s="50"/>
      <c r="G205" s="50"/>
    </row>
    <row r="206" spans="1:7" x14ac:dyDescent="0.3">
      <c r="A206" s="50"/>
      <c r="B206" s="50"/>
      <c r="C206" s="50"/>
      <c r="D206" s="50"/>
      <c r="E206" s="50"/>
      <c r="F206" s="50"/>
      <c r="G206" s="50"/>
    </row>
    <row r="207" spans="1:7" x14ac:dyDescent="0.3">
      <c r="A207" s="50"/>
      <c r="B207" s="50"/>
      <c r="C207" s="50"/>
      <c r="D207" s="50"/>
      <c r="E207" s="50"/>
      <c r="F207" s="50"/>
      <c r="G207" s="50"/>
    </row>
    <row r="208" spans="1:7" x14ac:dyDescent="0.3">
      <c r="A208" s="50"/>
      <c r="B208" s="50"/>
      <c r="C208" s="50"/>
      <c r="D208" s="50"/>
      <c r="E208" s="50"/>
      <c r="F208" s="50"/>
      <c r="G208" s="50"/>
    </row>
    <row r="209" spans="1:7" x14ac:dyDescent="0.3">
      <c r="A209" s="50"/>
      <c r="B209" s="50"/>
      <c r="C209" s="50"/>
      <c r="D209" s="50"/>
      <c r="E209" s="50"/>
      <c r="F209" s="50"/>
      <c r="G209" s="50"/>
    </row>
    <row r="210" spans="1:7" x14ac:dyDescent="0.3">
      <c r="A210" s="50"/>
      <c r="B210" s="50"/>
      <c r="C210" s="50"/>
      <c r="D210" s="50"/>
      <c r="E210" s="50"/>
      <c r="F210" s="50"/>
      <c r="G210" s="50"/>
    </row>
    <row r="211" spans="1:7" x14ac:dyDescent="0.3">
      <c r="A211" s="50"/>
      <c r="B211" s="50"/>
      <c r="C211" s="50"/>
      <c r="D211" s="50"/>
      <c r="E211" s="50"/>
      <c r="F211" s="50"/>
      <c r="G211" s="50"/>
    </row>
    <row r="212" spans="1:7" x14ac:dyDescent="0.3">
      <c r="A212" s="50"/>
      <c r="B212" s="50"/>
      <c r="C212" s="50"/>
      <c r="D212" s="50"/>
      <c r="E212" s="50"/>
      <c r="F212" s="50"/>
      <c r="G212" s="50"/>
    </row>
    <row r="213" spans="1:7" x14ac:dyDescent="0.3">
      <c r="A213" s="50"/>
      <c r="B213" s="50"/>
      <c r="C213" s="50"/>
      <c r="D213" s="50"/>
      <c r="E213" s="50"/>
      <c r="F213" s="50"/>
      <c r="G213" s="50"/>
    </row>
    <row r="214" spans="1:7" x14ac:dyDescent="0.3">
      <c r="A214" s="50"/>
      <c r="B214" s="50"/>
      <c r="C214" s="50"/>
      <c r="D214" s="50"/>
      <c r="E214" s="50"/>
      <c r="F214" s="50"/>
      <c r="G214" s="50"/>
    </row>
    <row r="215" spans="1:7" x14ac:dyDescent="0.3">
      <c r="A215" s="50"/>
      <c r="B215" s="50"/>
      <c r="C215" s="50"/>
      <c r="D215" s="50"/>
      <c r="E215" s="50"/>
      <c r="F215" s="50"/>
      <c r="G215" s="50"/>
    </row>
    <row r="216" spans="1:7" x14ac:dyDescent="0.3">
      <c r="A216" s="50"/>
      <c r="B216" s="50"/>
      <c r="C216" s="50"/>
      <c r="D216" s="50"/>
      <c r="E216" s="50"/>
      <c r="F216" s="50"/>
      <c r="G216" s="50"/>
    </row>
    <row r="217" spans="1:7" x14ac:dyDescent="0.3">
      <c r="A217" s="50"/>
      <c r="B217" s="50"/>
      <c r="C217" s="50"/>
      <c r="D217" s="50"/>
      <c r="E217" s="50"/>
      <c r="F217" s="50"/>
      <c r="G217" s="50"/>
    </row>
    <row r="218" spans="1:7" x14ac:dyDescent="0.3">
      <c r="A218" s="50"/>
      <c r="B218" s="50"/>
      <c r="C218" s="50"/>
      <c r="D218" s="50"/>
      <c r="E218" s="50"/>
      <c r="F218" s="50"/>
      <c r="G218" s="50"/>
    </row>
    <row r="219" spans="1:7" x14ac:dyDescent="0.3">
      <c r="A219" s="50"/>
      <c r="B219" s="50"/>
      <c r="C219" s="50"/>
      <c r="D219" s="50"/>
      <c r="E219" s="50"/>
      <c r="F219" s="50"/>
      <c r="G219" s="50"/>
    </row>
    <row r="220" spans="1:7" x14ac:dyDescent="0.3">
      <c r="A220" s="50"/>
      <c r="B220" s="50"/>
      <c r="C220" s="50"/>
      <c r="D220" s="50"/>
      <c r="E220" s="50"/>
      <c r="F220" s="50"/>
      <c r="G220" s="50"/>
    </row>
    <row r="221" spans="1:7" x14ac:dyDescent="0.3">
      <c r="A221" s="50"/>
      <c r="B221" s="50"/>
      <c r="C221" s="50"/>
      <c r="D221" s="50"/>
      <c r="E221" s="50"/>
      <c r="F221" s="50"/>
      <c r="G221" s="50"/>
    </row>
    <row r="222" spans="1:7" x14ac:dyDescent="0.3">
      <c r="A222" s="50"/>
      <c r="B222" s="50"/>
      <c r="C222" s="50"/>
      <c r="D222" s="50"/>
      <c r="E222" s="50"/>
      <c r="F222" s="50"/>
      <c r="G222" s="50"/>
    </row>
    <row r="223" spans="1:7" x14ac:dyDescent="0.3">
      <c r="A223" s="50"/>
      <c r="B223" s="50"/>
      <c r="C223" s="50"/>
      <c r="D223" s="50"/>
      <c r="E223" s="50"/>
      <c r="F223" s="50"/>
      <c r="G223" s="50"/>
    </row>
    <row r="224" spans="1:7" x14ac:dyDescent="0.3">
      <c r="A224" s="50"/>
      <c r="B224" s="50"/>
      <c r="C224" s="50"/>
      <c r="D224" s="50"/>
      <c r="E224" s="50"/>
      <c r="F224" s="50"/>
      <c r="G224" s="50"/>
    </row>
    <row r="225" spans="1:7" x14ac:dyDescent="0.3">
      <c r="A225" s="50"/>
      <c r="B225" s="50"/>
      <c r="C225" s="50"/>
      <c r="D225" s="50"/>
      <c r="E225" s="50"/>
      <c r="F225" s="50"/>
      <c r="G225" s="50"/>
    </row>
    <row r="226" spans="1:7" x14ac:dyDescent="0.3">
      <c r="A226" s="50"/>
      <c r="B226" s="50"/>
      <c r="C226" s="50"/>
      <c r="D226" s="50"/>
      <c r="E226" s="50"/>
      <c r="F226" s="50"/>
      <c r="G226" s="50"/>
    </row>
    <row r="227" spans="1:7" x14ac:dyDescent="0.3">
      <c r="A227" s="50"/>
      <c r="B227" s="50"/>
      <c r="C227" s="50"/>
      <c r="D227" s="50"/>
      <c r="E227" s="50"/>
      <c r="F227" s="50"/>
      <c r="G227" s="50"/>
    </row>
    <row r="228" spans="1:7" x14ac:dyDescent="0.3">
      <c r="A228" s="50"/>
      <c r="B228" s="50"/>
      <c r="C228" s="50"/>
      <c r="D228" s="50"/>
      <c r="E228" s="50"/>
      <c r="F228" s="50"/>
      <c r="G228" s="50"/>
    </row>
    <row r="229" spans="1:7" x14ac:dyDescent="0.3">
      <c r="A229" s="50"/>
      <c r="B229" s="50"/>
      <c r="C229" s="50"/>
      <c r="D229" s="50"/>
      <c r="E229" s="50"/>
      <c r="F229" s="50"/>
      <c r="G229" s="50"/>
    </row>
    <row r="230" spans="1:7" x14ac:dyDescent="0.3">
      <c r="A230" s="50"/>
      <c r="B230" s="50"/>
      <c r="C230" s="50"/>
      <c r="D230" s="50"/>
      <c r="E230" s="50"/>
      <c r="F230" s="50"/>
      <c r="G230" s="50"/>
    </row>
    <row r="231" spans="1:7" x14ac:dyDescent="0.3">
      <c r="A231" s="50"/>
      <c r="B231" s="50"/>
      <c r="C231" s="50"/>
      <c r="D231" s="50"/>
      <c r="E231" s="50"/>
      <c r="F231" s="50"/>
      <c r="G231" s="50"/>
    </row>
    <row r="232" spans="1:7" x14ac:dyDescent="0.3">
      <c r="A232" s="50"/>
      <c r="B232" s="50"/>
      <c r="C232" s="50"/>
      <c r="D232" s="50"/>
      <c r="E232" s="50"/>
      <c r="F232" s="50"/>
      <c r="G232" s="50"/>
    </row>
    <row r="233" spans="1:7" x14ac:dyDescent="0.3">
      <c r="A233" s="50"/>
      <c r="B233" s="50"/>
      <c r="C233" s="50"/>
      <c r="D233" s="50"/>
      <c r="E233" s="50"/>
      <c r="F233" s="50"/>
      <c r="G233" s="50"/>
    </row>
    <row r="234" spans="1:7" x14ac:dyDescent="0.3">
      <c r="A234" s="50"/>
      <c r="B234" s="50"/>
      <c r="C234" s="50"/>
      <c r="D234" s="50"/>
      <c r="E234" s="50"/>
      <c r="F234" s="50"/>
      <c r="G234" s="50"/>
    </row>
    <row r="235" spans="1:7" x14ac:dyDescent="0.3">
      <c r="A235" s="50"/>
      <c r="B235" s="50"/>
      <c r="C235" s="50"/>
      <c r="D235" s="50"/>
      <c r="E235" s="50"/>
      <c r="F235" s="50"/>
      <c r="G235" s="50"/>
    </row>
    <row r="236" spans="1:7" x14ac:dyDescent="0.3">
      <c r="A236" s="50"/>
      <c r="B236" s="50"/>
      <c r="C236" s="50"/>
      <c r="D236" s="50"/>
      <c r="E236" s="50"/>
      <c r="F236" s="50"/>
      <c r="G236" s="50"/>
    </row>
    <row r="237" spans="1:7" x14ac:dyDescent="0.3">
      <c r="A237" s="50"/>
      <c r="B237" s="50"/>
      <c r="C237" s="50"/>
      <c r="D237" s="50"/>
      <c r="E237" s="50"/>
      <c r="F237" s="50"/>
      <c r="G237" s="50"/>
    </row>
    <row r="238" spans="1:7" x14ac:dyDescent="0.3">
      <c r="A238" s="50"/>
      <c r="B238" s="50"/>
      <c r="C238" s="50"/>
      <c r="D238" s="50"/>
      <c r="E238" s="50"/>
      <c r="F238" s="50"/>
      <c r="G238" s="50"/>
    </row>
    <row r="239" spans="1:7" x14ac:dyDescent="0.3">
      <c r="A239" s="50"/>
      <c r="B239" s="50"/>
      <c r="C239" s="50"/>
      <c r="D239" s="50"/>
      <c r="E239" s="50"/>
      <c r="F239" s="50"/>
      <c r="G239" s="50"/>
    </row>
    <row r="240" spans="1:7" x14ac:dyDescent="0.3">
      <c r="A240" s="50"/>
      <c r="B240" s="50"/>
      <c r="C240" s="50"/>
      <c r="D240" s="50"/>
      <c r="E240" s="50"/>
      <c r="F240" s="50"/>
      <c r="G240" s="50"/>
    </row>
    <row r="241" spans="1:7" x14ac:dyDescent="0.3">
      <c r="A241" s="50"/>
      <c r="B241" s="50"/>
      <c r="C241" s="50"/>
      <c r="D241" s="50"/>
      <c r="E241" s="50"/>
      <c r="F241" s="50"/>
      <c r="G241" s="50"/>
    </row>
    <row r="242" spans="1:7" x14ac:dyDescent="0.3">
      <c r="A242" s="50"/>
      <c r="B242" s="50"/>
      <c r="C242" s="50"/>
      <c r="D242" s="50"/>
      <c r="E242" s="50"/>
      <c r="F242" s="50"/>
      <c r="G242" s="50"/>
    </row>
    <row r="243" spans="1:7" x14ac:dyDescent="0.3">
      <c r="A243" s="50"/>
      <c r="B243" s="50"/>
      <c r="C243" s="50"/>
      <c r="D243" s="50"/>
      <c r="E243" s="50"/>
      <c r="F243" s="50"/>
      <c r="G243" s="50"/>
    </row>
    <row r="244" spans="1:7" x14ac:dyDescent="0.3">
      <c r="A244" s="50"/>
      <c r="B244" s="50"/>
      <c r="C244" s="50"/>
      <c r="D244" s="50"/>
      <c r="E244" s="50"/>
      <c r="F244" s="50"/>
      <c r="G244" s="50"/>
    </row>
    <row r="245" spans="1:7" x14ac:dyDescent="0.3">
      <c r="A245" s="50"/>
      <c r="B245" s="50"/>
      <c r="C245" s="50"/>
      <c r="D245" s="50"/>
      <c r="E245" s="50"/>
      <c r="F245" s="50"/>
      <c r="G245" s="50"/>
    </row>
    <row r="246" spans="1:7" x14ac:dyDescent="0.3">
      <c r="A246" s="50"/>
      <c r="B246" s="50"/>
      <c r="C246" s="50"/>
      <c r="D246" s="50"/>
      <c r="E246" s="50"/>
      <c r="F246" s="50"/>
      <c r="G246" s="50"/>
    </row>
    <row r="247" spans="1:7" x14ac:dyDescent="0.3">
      <c r="A247" s="50"/>
      <c r="B247" s="50"/>
      <c r="C247" s="50"/>
      <c r="D247" s="50"/>
      <c r="E247" s="50"/>
      <c r="F247" s="50"/>
      <c r="G247" s="50"/>
    </row>
    <row r="248" spans="1:7" x14ac:dyDescent="0.3">
      <c r="A248" s="50"/>
      <c r="B248" s="50"/>
      <c r="C248" s="50"/>
      <c r="D248" s="50"/>
      <c r="E248" s="50"/>
      <c r="F248" s="50"/>
      <c r="G248" s="50"/>
    </row>
    <row r="249" spans="1:7" x14ac:dyDescent="0.3">
      <c r="A249" s="50"/>
      <c r="B249" s="50"/>
      <c r="C249" s="50"/>
      <c r="D249" s="50"/>
      <c r="E249" s="50"/>
      <c r="F249" s="50"/>
      <c r="G249" s="50"/>
    </row>
    <row r="250" spans="1:7" x14ac:dyDescent="0.3">
      <c r="A250" s="50"/>
      <c r="B250" s="50"/>
      <c r="C250" s="50"/>
      <c r="D250" s="50"/>
      <c r="E250" s="50"/>
      <c r="F250" s="50"/>
      <c r="G250" s="50"/>
    </row>
    <row r="251" spans="1:7" x14ac:dyDescent="0.3">
      <c r="A251" s="50"/>
      <c r="B251" s="50"/>
      <c r="C251" s="50"/>
      <c r="D251" s="50"/>
      <c r="E251" s="50"/>
      <c r="F251" s="50"/>
      <c r="G251" s="50"/>
    </row>
    <row r="252" spans="1:7" x14ac:dyDescent="0.3">
      <c r="A252" s="50"/>
      <c r="B252" s="50"/>
      <c r="C252" s="50"/>
      <c r="D252" s="50"/>
      <c r="E252" s="50"/>
      <c r="F252" s="50"/>
      <c r="G252" s="50"/>
    </row>
    <row r="253" spans="1:7" x14ac:dyDescent="0.3">
      <c r="A253" s="50"/>
      <c r="B253" s="50"/>
      <c r="C253" s="50"/>
      <c r="D253" s="50"/>
      <c r="E253" s="50"/>
      <c r="F253" s="50"/>
      <c r="G253" s="50"/>
    </row>
    <row r="254" spans="1:7" x14ac:dyDescent="0.3">
      <c r="A254" s="50"/>
      <c r="B254" s="50"/>
      <c r="C254" s="50"/>
      <c r="D254" s="50"/>
      <c r="E254" s="50"/>
      <c r="F254" s="50"/>
      <c r="G254" s="50"/>
    </row>
    <row r="255" spans="1:7" x14ac:dyDescent="0.3">
      <c r="A255" s="50"/>
      <c r="B255" s="50"/>
      <c r="C255" s="50"/>
      <c r="D255" s="50"/>
      <c r="E255" s="50"/>
      <c r="F255" s="50"/>
      <c r="G255" s="50"/>
    </row>
    <row r="256" spans="1:7" x14ac:dyDescent="0.3">
      <c r="A256" s="50"/>
      <c r="B256" s="50"/>
      <c r="C256" s="50"/>
      <c r="D256" s="50"/>
      <c r="E256" s="50"/>
      <c r="F256" s="50"/>
      <c r="G256" s="50"/>
    </row>
    <row r="257" spans="1:7" x14ac:dyDescent="0.3">
      <c r="A257" s="50"/>
      <c r="B257" s="50"/>
      <c r="C257" s="50"/>
      <c r="D257" s="50"/>
      <c r="E257" s="50"/>
      <c r="F257" s="50"/>
      <c r="G257" s="50"/>
    </row>
    <row r="258" spans="1:7" x14ac:dyDescent="0.3">
      <c r="A258" s="50"/>
      <c r="B258" s="50"/>
      <c r="C258" s="50"/>
      <c r="D258" s="50"/>
      <c r="E258" s="50"/>
      <c r="F258" s="50"/>
      <c r="G258" s="50"/>
    </row>
    <row r="259" spans="1:7" x14ac:dyDescent="0.3">
      <c r="A259" s="50"/>
      <c r="B259" s="50"/>
      <c r="C259" s="50"/>
      <c r="D259" s="50"/>
      <c r="E259" s="50"/>
      <c r="F259" s="50"/>
      <c r="G259" s="50"/>
    </row>
    <row r="260" spans="1:7" x14ac:dyDescent="0.3">
      <c r="A260" s="50"/>
      <c r="B260" s="50"/>
      <c r="C260" s="50"/>
      <c r="D260" s="50"/>
      <c r="E260" s="50"/>
      <c r="F260" s="50"/>
      <c r="G260" s="50"/>
    </row>
    <row r="261" spans="1:7" x14ac:dyDescent="0.3">
      <c r="A261" s="50"/>
      <c r="B261" s="50"/>
      <c r="C261" s="50"/>
      <c r="D261" s="50"/>
      <c r="E261" s="50"/>
      <c r="F261" s="50"/>
      <c r="G261" s="50"/>
    </row>
    <row r="262" spans="1:7" x14ac:dyDescent="0.3">
      <c r="A262" s="50"/>
      <c r="B262" s="50"/>
      <c r="C262" s="50"/>
      <c r="D262" s="50"/>
      <c r="E262" s="50"/>
      <c r="F262" s="50"/>
      <c r="G262" s="50"/>
    </row>
    <row r="263" spans="1:7" x14ac:dyDescent="0.3">
      <c r="A263" s="50"/>
      <c r="B263" s="50"/>
      <c r="C263" s="50"/>
      <c r="D263" s="50"/>
      <c r="E263" s="50"/>
      <c r="F263" s="50"/>
      <c r="G263" s="50"/>
    </row>
    <row r="264" spans="1:7" x14ac:dyDescent="0.3">
      <c r="A264" s="50"/>
      <c r="B264" s="50"/>
      <c r="C264" s="50"/>
      <c r="D264" s="50"/>
      <c r="E264" s="50"/>
      <c r="F264" s="50"/>
      <c r="G264" s="50"/>
    </row>
    <row r="265" spans="1:7" x14ac:dyDescent="0.3">
      <c r="A265" s="50"/>
      <c r="B265" s="50"/>
      <c r="C265" s="50"/>
      <c r="D265" s="50"/>
      <c r="E265" s="50"/>
      <c r="F265" s="50"/>
      <c r="G265" s="50"/>
    </row>
    <row r="266" spans="1:7" x14ac:dyDescent="0.3">
      <c r="A266" s="50"/>
      <c r="B266" s="50"/>
      <c r="C266" s="50"/>
      <c r="D266" s="50"/>
      <c r="E266" s="50"/>
      <c r="F266" s="50"/>
      <c r="G266" s="50"/>
    </row>
    <row r="267" spans="1:7" x14ac:dyDescent="0.3">
      <c r="A267" s="50"/>
      <c r="B267" s="50"/>
      <c r="C267" s="50"/>
      <c r="D267" s="50"/>
      <c r="E267" s="50"/>
      <c r="F267" s="50"/>
      <c r="G267" s="50"/>
    </row>
    <row r="268" spans="1:7" x14ac:dyDescent="0.3">
      <c r="A268" s="50"/>
      <c r="B268" s="50"/>
      <c r="C268" s="50"/>
      <c r="D268" s="50"/>
      <c r="E268" s="50"/>
      <c r="F268" s="50"/>
      <c r="G268" s="50"/>
    </row>
    <row r="269" spans="1:7" x14ac:dyDescent="0.3">
      <c r="A269" s="50"/>
      <c r="B269" s="50"/>
      <c r="C269" s="50"/>
      <c r="D269" s="50"/>
      <c r="E269" s="50"/>
      <c r="F269" s="50"/>
      <c r="G269" s="50"/>
    </row>
    <row r="270" spans="1:7" x14ac:dyDescent="0.3">
      <c r="A270" s="50"/>
      <c r="B270" s="50"/>
      <c r="C270" s="50"/>
      <c r="D270" s="50"/>
      <c r="E270" s="50"/>
      <c r="F270" s="50"/>
      <c r="G270" s="50"/>
    </row>
    <row r="271" spans="1:7" x14ac:dyDescent="0.3">
      <c r="A271" s="50"/>
      <c r="B271" s="50"/>
      <c r="C271" s="50"/>
      <c r="D271" s="50"/>
      <c r="E271" s="50"/>
      <c r="F271" s="50"/>
      <c r="G271" s="50"/>
    </row>
    <row r="272" spans="1:7" x14ac:dyDescent="0.3">
      <c r="A272" s="50"/>
      <c r="B272" s="50"/>
      <c r="C272" s="50"/>
      <c r="D272" s="50"/>
      <c r="E272" s="50"/>
      <c r="F272" s="50"/>
      <c r="G272" s="50"/>
    </row>
    <row r="273" spans="1:7" x14ac:dyDescent="0.3">
      <c r="A273" s="50"/>
      <c r="B273" s="50"/>
      <c r="C273" s="50"/>
      <c r="D273" s="50"/>
      <c r="E273" s="50"/>
      <c r="F273" s="50"/>
      <c r="G273" s="50"/>
    </row>
    <row r="274" spans="1:7" x14ac:dyDescent="0.3">
      <c r="A274" s="50"/>
      <c r="B274" s="50"/>
      <c r="C274" s="50"/>
      <c r="D274" s="50"/>
      <c r="E274" s="50"/>
      <c r="F274" s="50"/>
      <c r="G274" s="50"/>
    </row>
    <row r="275" spans="1:7" x14ac:dyDescent="0.3">
      <c r="A275" s="50"/>
      <c r="B275" s="50"/>
      <c r="C275" s="50"/>
      <c r="D275" s="50"/>
      <c r="E275" s="50"/>
      <c r="F275" s="50"/>
      <c r="G275" s="50"/>
    </row>
    <row r="276" spans="1:7" x14ac:dyDescent="0.3">
      <c r="A276" s="50"/>
      <c r="B276" s="50"/>
      <c r="C276" s="50"/>
      <c r="D276" s="50"/>
      <c r="E276" s="50"/>
      <c r="F276" s="50"/>
      <c r="G276" s="50"/>
    </row>
    <row r="277" spans="1:7" x14ac:dyDescent="0.3">
      <c r="A277" s="50"/>
      <c r="B277" s="50"/>
      <c r="C277" s="50"/>
      <c r="D277" s="50"/>
      <c r="E277" s="50"/>
      <c r="F277" s="50"/>
      <c r="G277" s="50"/>
    </row>
    <row r="278" spans="1:7" x14ac:dyDescent="0.3">
      <c r="A278" s="50"/>
      <c r="B278" s="50"/>
      <c r="C278" s="50"/>
      <c r="D278" s="50"/>
      <c r="E278" s="50"/>
      <c r="F278" s="50"/>
      <c r="G278" s="50"/>
    </row>
    <row r="279" spans="1:7" x14ac:dyDescent="0.3">
      <c r="A279" s="50"/>
      <c r="B279" s="50"/>
      <c r="C279" s="50"/>
      <c r="D279" s="50"/>
      <c r="E279" s="50"/>
      <c r="F279" s="50"/>
      <c r="G279" s="50"/>
    </row>
    <row r="280" spans="1:7" x14ac:dyDescent="0.3">
      <c r="A280" s="50"/>
      <c r="B280" s="50"/>
      <c r="C280" s="50"/>
      <c r="D280" s="50"/>
      <c r="E280" s="50"/>
      <c r="F280" s="50"/>
      <c r="G280" s="50"/>
    </row>
    <row r="281" spans="1:7" x14ac:dyDescent="0.3">
      <c r="A281" s="50"/>
      <c r="B281" s="50"/>
      <c r="C281" s="50"/>
      <c r="D281" s="50"/>
      <c r="E281" s="50"/>
      <c r="F281" s="50"/>
      <c r="G281" s="50"/>
    </row>
    <row r="282" spans="1:7" x14ac:dyDescent="0.3">
      <c r="A282" s="50"/>
      <c r="B282" s="50"/>
      <c r="C282" s="50"/>
      <c r="D282" s="50"/>
      <c r="E282" s="50"/>
      <c r="F282" s="50"/>
      <c r="G282" s="50"/>
    </row>
    <row r="283" spans="1:7" x14ac:dyDescent="0.3">
      <c r="A283" s="50"/>
      <c r="B283" s="50"/>
      <c r="C283" s="50"/>
      <c r="D283" s="50"/>
      <c r="E283" s="50"/>
      <c r="F283" s="50"/>
      <c r="G283" s="50"/>
    </row>
    <row r="284" spans="1:7" x14ac:dyDescent="0.3">
      <c r="A284" s="50"/>
      <c r="B284" s="50"/>
      <c r="C284" s="50"/>
      <c r="D284" s="50"/>
      <c r="E284" s="50"/>
      <c r="F284" s="50"/>
      <c r="G284" s="50"/>
    </row>
    <row r="285" spans="1:7" x14ac:dyDescent="0.3">
      <c r="A285" s="50"/>
      <c r="B285" s="50"/>
      <c r="C285" s="50"/>
      <c r="D285" s="50"/>
      <c r="E285" s="50"/>
      <c r="F285" s="50"/>
      <c r="G285" s="50"/>
    </row>
    <row r="286" spans="1:7" x14ac:dyDescent="0.3">
      <c r="A286" s="50"/>
      <c r="B286" s="50"/>
      <c r="C286" s="50"/>
      <c r="D286" s="50"/>
      <c r="E286" s="50"/>
      <c r="F286" s="50"/>
      <c r="G286" s="50"/>
    </row>
    <row r="287" spans="1:7" x14ac:dyDescent="0.3">
      <c r="A287" s="50"/>
      <c r="B287" s="50"/>
      <c r="C287" s="50"/>
      <c r="D287" s="50"/>
      <c r="E287" s="50"/>
      <c r="F287" s="50"/>
      <c r="G287" s="50"/>
    </row>
    <row r="288" spans="1:7" x14ac:dyDescent="0.3">
      <c r="A288" s="50"/>
      <c r="B288" s="50"/>
      <c r="C288" s="50"/>
      <c r="D288" s="50"/>
      <c r="E288" s="50"/>
      <c r="F288" s="50"/>
      <c r="G288" s="50"/>
    </row>
    <row r="289" spans="1:7" x14ac:dyDescent="0.3">
      <c r="A289" s="50"/>
      <c r="B289" s="50"/>
      <c r="C289" s="50"/>
      <c r="D289" s="50"/>
      <c r="E289" s="50"/>
      <c r="F289" s="50"/>
      <c r="G289" s="50"/>
    </row>
    <row r="290" spans="1:7" x14ac:dyDescent="0.3">
      <c r="A290" s="50"/>
      <c r="B290" s="50"/>
      <c r="C290" s="50"/>
      <c r="D290" s="50"/>
      <c r="E290" s="50"/>
      <c r="F290" s="50"/>
      <c r="G290" s="50"/>
    </row>
    <row r="291" spans="1:7" x14ac:dyDescent="0.3">
      <c r="A291" s="50"/>
      <c r="B291" s="50"/>
      <c r="C291" s="50"/>
      <c r="D291" s="50"/>
      <c r="E291" s="50"/>
      <c r="F291" s="50"/>
      <c r="G291" s="50"/>
    </row>
    <row r="292" spans="1:7" x14ac:dyDescent="0.3">
      <c r="A292" s="50"/>
      <c r="B292" s="50"/>
      <c r="C292" s="50"/>
      <c r="D292" s="50"/>
      <c r="E292" s="50"/>
      <c r="F292" s="50"/>
      <c r="G292" s="50"/>
    </row>
    <row r="293" spans="1:7" x14ac:dyDescent="0.3">
      <c r="A293" s="50"/>
      <c r="B293" s="50"/>
      <c r="C293" s="50"/>
      <c r="D293" s="50"/>
      <c r="E293" s="50"/>
      <c r="F293" s="50"/>
      <c r="G293" s="50"/>
    </row>
    <row r="294" spans="1:7" x14ac:dyDescent="0.3">
      <c r="A294" s="50"/>
      <c r="B294" s="50"/>
      <c r="C294" s="50"/>
      <c r="D294" s="50"/>
      <c r="E294" s="50"/>
      <c r="F294" s="50"/>
      <c r="G294" s="50"/>
    </row>
    <row r="295" spans="1:7" x14ac:dyDescent="0.3">
      <c r="A295" s="50"/>
      <c r="B295" s="50"/>
      <c r="C295" s="50"/>
      <c r="D295" s="50"/>
      <c r="E295" s="50"/>
      <c r="F295" s="50"/>
      <c r="G295" s="50"/>
    </row>
    <row r="296" spans="1:7" x14ac:dyDescent="0.3">
      <c r="A296" s="50"/>
      <c r="B296" s="50"/>
      <c r="C296" s="50"/>
      <c r="D296" s="50"/>
      <c r="E296" s="50"/>
      <c r="F296" s="50"/>
      <c r="G296" s="50"/>
    </row>
    <row r="297" spans="1:7" x14ac:dyDescent="0.3">
      <c r="A297" s="50"/>
      <c r="B297" s="50"/>
      <c r="C297" s="50"/>
      <c r="D297" s="50"/>
      <c r="E297" s="50"/>
      <c r="F297" s="50"/>
      <c r="G297" s="50"/>
    </row>
    <row r="298" spans="1:7" x14ac:dyDescent="0.3">
      <c r="A298" s="50"/>
      <c r="B298" s="50"/>
      <c r="C298" s="50"/>
      <c r="D298" s="50"/>
      <c r="E298" s="50"/>
      <c r="F298" s="50"/>
      <c r="G298" s="50"/>
    </row>
    <row r="299" spans="1:7" x14ac:dyDescent="0.3">
      <c r="A299" s="50"/>
      <c r="B299" s="50"/>
      <c r="C299" s="50"/>
      <c r="D299" s="50"/>
      <c r="E299" s="50"/>
      <c r="F299" s="50"/>
      <c r="G299" s="50"/>
    </row>
    <row r="300" spans="1:7" x14ac:dyDescent="0.3">
      <c r="A300" s="50"/>
      <c r="B300" s="50"/>
      <c r="C300" s="50"/>
      <c r="D300" s="50"/>
      <c r="E300" s="50"/>
      <c r="F300" s="50"/>
      <c r="G300" s="50"/>
    </row>
    <row r="301" spans="1:7" x14ac:dyDescent="0.3">
      <c r="A301" s="50"/>
      <c r="B301" s="50"/>
      <c r="C301" s="50"/>
      <c r="D301" s="50"/>
      <c r="E301" s="50"/>
      <c r="F301" s="50"/>
      <c r="G301" s="50"/>
    </row>
    <row r="302" spans="1:7" x14ac:dyDescent="0.3">
      <c r="A302" s="50"/>
      <c r="B302" s="50"/>
      <c r="C302" s="50"/>
      <c r="D302" s="50"/>
      <c r="E302" s="50"/>
      <c r="F302" s="50"/>
      <c r="G302" s="50"/>
    </row>
    <row r="303" spans="1:7" x14ac:dyDescent="0.3">
      <c r="A303" s="50"/>
      <c r="B303" s="50"/>
      <c r="C303" s="50"/>
      <c r="D303" s="50"/>
      <c r="E303" s="50"/>
      <c r="F303" s="50"/>
      <c r="G303" s="50"/>
    </row>
    <row r="304" spans="1:7" x14ac:dyDescent="0.3">
      <c r="A304" s="50"/>
      <c r="B304" s="50"/>
      <c r="C304" s="50"/>
      <c r="D304" s="50"/>
      <c r="E304" s="50"/>
      <c r="F304" s="50"/>
      <c r="G304" s="50"/>
    </row>
    <row r="305" spans="1:7" x14ac:dyDescent="0.3">
      <c r="A305" s="50"/>
      <c r="B305" s="50"/>
      <c r="C305" s="50"/>
      <c r="D305" s="50"/>
      <c r="E305" s="50"/>
      <c r="F305" s="50"/>
      <c r="G305" s="50"/>
    </row>
    <row r="306" spans="1:7" x14ac:dyDescent="0.3">
      <c r="A306" s="50"/>
      <c r="B306" s="50"/>
      <c r="C306" s="50"/>
      <c r="D306" s="50"/>
      <c r="E306" s="50"/>
      <c r="F306" s="50"/>
      <c r="G306" s="50"/>
    </row>
    <row r="307" spans="1:7" x14ac:dyDescent="0.3">
      <c r="A307" s="50"/>
      <c r="B307" s="50"/>
      <c r="C307" s="50"/>
      <c r="D307" s="50"/>
      <c r="E307" s="50"/>
      <c r="F307" s="50"/>
      <c r="G307" s="50"/>
    </row>
    <row r="308" spans="1:7" x14ac:dyDescent="0.3">
      <c r="A308" s="50"/>
      <c r="B308" s="50"/>
      <c r="C308" s="50"/>
      <c r="D308" s="50"/>
      <c r="E308" s="50"/>
      <c r="F308" s="50"/>
      <c r="G308" s="50"/>
    </row>
    <row r="309" spans="1:7" x14ac:dyDescent="0.3">
      <c r="A309" s="50"/>
      <c r="B309" s="50"/>
      <c r="C309" s="50"/>
      <c r="D309" s="50"/>
      <c r="E309" s="50"/>
      <c r="F309" s="50"/>
      <c r="G309" s="50"/>
    </row>
    <row r="310" spans="1:7" x14ac:dyDescent="0.3">
      <c r="A310" s="50"/>
      <c r="B310" s="50"/>
      <c r="C310" s="50"/>
      <c r="D310" s="50"/>
      <c r="E310" s="50"/>
      <c r="F310" s="50"/>
      <c r="G310" s="50"/>
    </row>
    <row r="311" spans="1:7" x14ac:dyDescent="0.3">
      <c r="A311" s="50"/>
      <c r="B311" s="50"/>
      <c r="C311" s="50"/>
      <c r="D311" s="50"/>
      <c r="E311" s="50"/>
      <c r="F311" s="50"/>
      <c r="G311" s="50"/>
    </row>
    <row r="312" spans="1:7" x14ac:dyDescent="0.3">
      <c r="A312" s="50"/>
      <c r="B312" s="50"/>
      <c r="C312" s="50"/>
      <c r="D312" s="50"/>
      <c r="E312" s="50"/>
      <c r="F312" s="50"/>
      <c r="G312" s="50"/>
    </row>
    <row r="313" spans="1:7" x14ac:dyDescent="0.3">
      <c r="A313" s="50"/>
      <c r="B313" s="50"/>
      <c r="C313" s="50"/>
      <c r="D313" s="50"/>
      <c r="E313" s="50"/>
      <c r="F313" s="50"/>
      <c r="G313" s="50"/>
    </row>
    <row r="314" spans="1:7" x14ac:dyDescent="0.3">
      <c r="A314" s="50"/>
      <c r="B314" s="50"/>
      <c r="C314" s="50"/>
      <c r="D314" s="50"/>
      <c r="E314" s="50"/>
      <c r="F314" s="50"/>
      <c r="G314" s="50"/>
    </row>
    <row r="315" spans="1:7" x14ac:dyDescent="0.3">
      <c r="A315" s="50"/>
      <c r="B315" s="50"/>
      <c r="C315" s="50"/>
      <c r="D315" s="50"/>
      <c r="E315" s="50"/>
      <c r="F315" s="50"/>
      <c r="G315" s="50"/>
    </row>
    <row r="316" spans="1:7" x14ac:dyDescent="0.3">
      <c r="A316" s="50"/>
      <c r="B316" s="50"/>
      <c r="C316" s="50"/>
      <c r="D316" s="50"/>
      <c r="E316" s="50"/>
      <c r="F316" s="50"/>
      <c r="G316" s="50"/>
    </row>
    <row r="317" spans="1:7" x14ac:dyDescent="0.3">
      <c r="A317" s="50"/>
      <c r="B317" s="50"/>
      <c r="C317" s="50"/>
      <c r="D317" s="50"/>
      <c r="E317" s="50"/>
      <c r="F317" s="50"/>
      <c r="G317" s="50"/>
    </row>
    <row r="318" spans="1:7" x14ac:dyDescent="0.3">
      <c r="A318" s="50"/>
      <c r="B318" s="50"/>
      <c r="C318" s="50"/>
      <c r="D318" s="50"/>
      <c r="E318" s="50"/>
      <c r="F318" s="50"/>
      <c r="G318" s="50"/>
    </row>
    <row r="319" spans="1:7" x14ac:dyDescent="0.3">
      <c r="A319" s="50"/>
      <c r="B319" s="50"/>
      <c r="C319" s="50"/>
      <c r="D319" s="50"/>
      <c r="E319" s="50"/>
      <c r="F319" s="50"/>
      <c r="G319" s="50"/>
    </row>
    <row r="320" spans="1:7" x14ac:dyDescent="0.3">
      <c r="A320" s="50"/>
      <c r="B320" s="50"/>
      <c r="C320" s="50"/>
      <c r="D320" s="50"/>
      <c r="E320" s="50"/>
      <c r="F320" s="50"/>
      <c r="G320" s="50"/>
    </row>
    <row r="321" spans="1:7" x14ac:dyDescent="0.3">
      <c r="A321" s="50"/>
      <c r="B321" s="50"/>
      <c r="C321" s="50"/>
      <c r="D321" s="50"/>
      <c r="E321" s="50"/>
      <c r="F321" s="50"/>
      <c r="G321" s="50"/>
    </row>
    <row r="322" spans="1:7" x14ac:dyDescent="0.3">
      <c r="A322" s="50"/>
      <c r="B322" s="50"/>
      <c r="C322" s="50"/>
      <c r="D322" s="50"/>
      <c r="E322" s="50"/>
      <c r="F322" s="50"/>
      <c r="G322" s="50"/>
    </row>
    <row r="323" spans="1:7" x14ac:dyDescent="0.3">
      <c r="A323" s="50"/>
      <c r="B323" s="50"/>
      <c r="C323" s="50"/>
      <c r="D323" s="50"/>
      <c r="E323" s="50"/>
      <c r="F323" s="50"/>
      <c r="G323" s="50"/>
    </row>
    <row r="324" spans="1:7" x14ac:dyDescent="0.3">
      <c r="A324" s="50"/>
      <c r="B324" s="50"/>
      <c r="C324" s="50"/>
      <c r="D324" s="50"/>
      <c r="E324" s="50"/>
      <c r="F324" s="50"/>
      <c r="G324" s="50"/>
    </row>
    <row r="325" spans="1:7" x14ac:dyDescent="0.3">
      <c r="A325" s="50"/>
      <c r="B325" s="50"/>
      <c r="C325" s="50"/>
      <c r="D325" s="50"/>
      <c r="E325" s="50"/>
      <c r="F325" s="50"/>
      <c r="G325" s="50"/>
    </row>
    <row r="326" spans="1:7" x14ac:dyDescent="0.3">
      <c r="A326" s="50"/>
      <c r="B326" s="50"/>
      <c r="C326" s="50"/>
      <c r="D326" s="50"/>
      <c r="E326" s="50"/>
      <c r="F326" s="50"/>
      <c r="G326" s="50"/>
    </row>
    <row r="327" spans="1:7" x14ac:dyDescent="0.3">
      <c r="A327" s="50"/>
      <c r="B327" s="50"/>
      <c r="C327" s="50"/>
      <c r="D327" s="50"/>
      <c r="E327" s="50"/>
      <c r="F327" s="50"/>
      <c r="G327" s="50"/>
    </row>
    <row r="328" spans="1:7" x14ac:dyDescent="0.3">
      <c r="A328" s="50"/>
      <c r="B328" s="50"/>
      <c r="C328" s="50"/>
      <c r="D328" s="50"/>
      <c r="E328" s="50"/>
      <c r="F328" s="50"/>
      <c r="G328" s="50"/>
    </row>
    <row r="329" spans="1:7" x14ac:dyDescent="0.3">
      <c r="A329" s="50"/>
      <c r="B329" s="50"/>
      <c r="C329" s="50"/>
      <c r="D329" s="50"/>
      <c r="E329" s="50"/>
      <c r="F329" s="50"/>
      <c r="G329" s="50"/>
    </row>
    <row r="330" spans="1:7" x14ac:dyDescent="0.3">
      <c r="A330" s="50"/>
      <c r="B330" s="50"/>
      <c r="C330" s="50"/>
      <c r="D330" s="50"/>
      <c r="E330" s="50"/>
      <c r="F330" s="50"/>
      <c r="G330" s="50"/>
    </row>
    <row r="331" spans="1:7" x14ac:dyDescent="0.3">
      <c r="A331" s="50"/>
      <c r="B331" s="50"/>
      <c r="C331" s="50"/>
      <c r="D331" s="50"/>
      <c r="E331" s="50"/>
      <c r="F331" s="50"/>
      <c r="G331" s="50"/>
    </row>
    <row r="332" spans="1:7" x14ac:dyDescent="0.3">
      <c r="A332" s="50"/>
      <c r="B332" s="50"/>
      <c r="C332" s="50"/>
      <c r="D332" s="50"/>
      <c r="E332" s="50"/>
      <c r="F332" s="50"/>
      <c r="G332" s="50"/>
    </row>
    <row r="333" spans="1:7" x14ac:dyDescent="0.3">
      <c r="A333" s="50"/>
      <c r="B333" s="50"/>
      <c r="C333" s="50"/>
      <c r="D333" s="50"/>
      <c r="E333" s="50"/>
      <c r="F333" s="50"/>
      <c r="G333" s="50"/>
    </row>
    <row r="334" spans="1:7" x14ac:dyDescent="0.3">
      <c r="A334" s="50"/>
      <c r="B334" s="50"/>
      <c r="C334" s="50"/>
      <c r="D334" s="50"/>
      <c r="E334" s="50"/>
      <c r="F334" s="50"/>
      <c r="G334" s="50"/>
    </row>
    <row r="335" spans="1:7" x14ac:dyDescent="0.3">
      <c r="A335" s="50"/>
      <c r="B335" s="50"/>
      <c r="C335" s="50"/>
      <c r="D335" s="50"/>
      <c r="E335" s="50"/>
      <c r="F335" s="50"/>
      <c r="G335" s="50"/>
    </row>
    <row r="336" spans="1:7" x14ac:dyDescent="0.3">
      <c r="A336" s="50"/>
      <c r="B336" s="50"/>
      <c r="C336" s="50"/>
      <c r="D336" s="50"/>
      <c r="E336" s="50"/>
      <c r="F336" s="50"/>
      <c r="G336" s="50"/>
    </row>
    <row r="337" spans="1:7" x14ac:dyDescent="0.3">
      <c r="A337" s="50"/>
      <c r="B337" s="50"/>
      <c r="C337" s="50"/>
      <c r="D337" s="50"/>
      <c r="E337" s="50"/>
      <c r="F337" s="50"/>
      <c r="G337" s="50"/>
    </row>
    <row r="338" spans="1:7" x14ac:dyDescent="0.3">
      <c r="A338" s="50"/>
      <c r="B338" s="50"/>
      <c r="C338" s="50"/>
      <c r="D338" s="50"/>
      <c r="E338" s="50"/>
      <c r="F338" s="50"/>
      <c r="G338" s="50"/>
    </row>
    <row r="339" spans="1:7" x14ac:dyDescent="0.3">
      <c r="A339" s="50"/>
      <c r="B339" s="50"/>
      <c r="C339" s="50"/>
      <c r="D339" s="50"/>
      <c r="E339" s="50"/>
      <c r="F339" s="50"/>
      <c r="G339" s="50"/>
    </row>
    <row r="340" spans="1:7" x14ac:dyDescent="0.3">
      <c r="A340" s="50"/>
      <c r="B340" s="50"/>
      <c r="C340" s="50"/>
      <c r="D340" s="50"/>
      <c r="E340" s="50"/>
      <c r="F340" s="50"/>
      <c r="G340" s="50"/>
    </row>
    <row r="341" spans="1:7" x14ac:dyDescent="0.3">
      <c r="A341" s="50"/>
      <c r="B341" s="50"/>
      <c r="C341" s="50"/>
      <c r="D341" s="50"/>
      <c r="E341" s="50"/>
      <c r="F341" s="50"/>
      <c r="G341" s="50"/>
    </row>
    <row r="342" spans="1:7" x14ac:dyDescent="0.3">
      <c r="A342" s="50"/>
      <c r="B342" s="50"/>
      <c r="C342" s="50"/>
      <c r="D342" s="50"/>
      <c r="E342" s="50"/>
      <c r="F342" s="50"/>
      <c r="G342" s="50"/>
    </row>
    <row r="343" spans="1:7" x14ac:dyDescent="0.3">
      <c r="A343" s="50"/>
      <c r="B343" s="50"/>
      <c r="C343" s="50"/>
      <c r="D343" s="50"/>
      <c r="E343" s="50"/>
      <c r="F343" s="50"/>
      <c r="G343" s="50"/>
    </row>
    <row r="344" spans="1:7" x14ac:dyDescent="0.3">
      <c r="A344" s="50"/>
      <c r="B344" s="50"/>
      <c r="C344" s="50"/>
      <c r="D344" s="50"/>
      <c r="E344" s="50"/>
      <c r="F344" s="50"/>
      <c r="G344" s="50"/>
    </row>
    <row r="345" spans="1:7" x14ac:dyDescent="0.3">
      <c r="A345" s="50"/>
      <c r="B345" s="50"/>
      <c r="C345" s="50"/>
      <c r="D345" s="50"/>
      <c r="E345" s="50"/>
      <c r="F345" s="50"/>
      <c r="G345" s="50"/>
    </row>
    <row r="346" spans="1:7" x14ac:dyDescent="0.3">
      <c r="A346" s="50"/>
      <c r="B346" s="50"/>
      <c r="C346" s="50"/>
      <c r="D346" s="50"/>
      <c r="E346" s="50"/>
      <c r="F346" s="50"/>
      <c r="G346" s="50"/>
    </row>
    <row r="347" spans="1:7" x14ac:dyDescent="0.3">
      <c r="A347" s="50"/>
      <c r="B347" s="50"/>
      <c r="C347" s="50"/>
      <c r="D347" s="50"/>
      <c r="E347" s="50"/>
      <c r="F347" s="50"/>
      <c r="G347" s="50"/>
    </row>
    <row r="348" spans="1:7" x14ac:dyDescent="0.3">
      <c r="A348" s="50"/>
      <c r="B348" s="50"/>
      <c r="C348" s="50"/>
      <c r="D348" s="50"/>
      <c r="E348" s="50"/>
      <c r="F348" s="50"/>
      <c r="G348" s="50"/>
    </row>
    <row r="349" spans="1:7" x14ac:dyDescent="0.3">
      <c r="A349" s="50"/>
      <c r="B349" s="50"/>
      <c r="C349" s="50"/>
      <c r="D349" s="50"/>
      <c r="E349" s="50"/>
      <c r="F349" s="50"/>
      <c r="G349" s="50"/>
    </row>
    <row r="350" spans="1:7" x14ac:dyDescent="0.3">
      <c r="A350" s="50"/>
      <c r="B350" s="50"/>
      <c r="C350" s="50"/>
      <c r="D350" s="50"/>
      <c r="E350" s="50"/>
      <c r="F350" s="50"/>
      <c r="G350" s="50"/>
    </row>
    <row r="351" spans="1:7" x14ac:dyDescent="0.3">
      <c r="A351" s="50"/>
      <c r="B351" s="50"/>
      <c r="C351" s="50"/>
      <c r="D351" s="50"/>
      <c r="E351" s="50"/>
      <c r="F351" s="50"/>
      <c r="G351" s="50"/>
    </row>
    <row r="352" spans="1:7" x14ac:dyDescent="0.3">
      <c r="A352" s="50"/>
      <c r="B352" s="50"/>
      <c r="C352" s="50"/>
      <c r="D352" s="50"/>
      <c r="E352" s="50"/>
      <c r="F352" s="50"/>
      <c r="G352" s="50"/>
    </row>
    <row r="353" spans="1:7" x14ac:dyDescent="0.3">
      <c r="A353" s="50"/>
      <c r="B353" s="50"/>
      <c r="C353" s="50"/>
      <c r="D353" s="50"/>
      <c r="E353" s="50"/>
      <c r="F353" s="50"/>
      <c r="G353" s="50"/>
    </row>
    <row r="354" spans="1:7" x14ac:dyDescent="0.3">
      <c r="A354" s="50"/>
      <c r="B354" s="50"/>
      <c r="C354" s="50"/>
      <c r="D354" s="50"/>
      <c r="E354" s="50"/>
      <c r="F354" s="50"/>
      <c r="G354" s="50"/>
    </row>
    <row r="355" spans="1:7" x14ac:dyDescent="0.3">
      <c r="A355" s="50"/>
      <c r="B355" s="50"/>
      <c r="C355" s="50"/>
      <c r="D355" s="50"/>
      <c r="E355" s="50"/>
      <c r="F355" s="50"/>
      <c r="G355" s="50"/>
    </row>
    <row r="356" spans="1:7" x14ac:dyDescent="0.3">
      <c r="A356" s="50"/>
      <c r="B356" s="50"/>
      <c r="C356" s="50"/>
      <c r="D356" s="50"/>
      <c r="E356" s="50"/>
      <c r="F356" s="50"/>
      <c r="G356" s="50"/>
    </row>
    <row r="357" spans="1:7" x14ac:dyDescent="0.3">
      <c r="A357" s="50"/>
      <c r="B357" s="50"/>
      <c r="C357" s="50"/>
      <c r="D357" s="50"/>
      <c r="E357" s="50"/>
      <c r="F357" s="50"/>
      <c r="G357" s="50"/>
    </row>
    <row r="358" spans="1:7" x14ac:dyDescent="0.3">
      <c r="A358" s="50"/>
      <c r="B358" s="50"/>
      <c r="C358" s="50"/>
      <c r="D358" s="50"/>
      <c r="E358" s="50"/>
      <c r="F358" s="50"/>
      <c r="G358" s="50"/>
    </row>
    <row r="359" spans="1:7" x14ac:dyDescent="0.3">
      <c r="A359" s="50"/>
      <c r="B359" s="50"/>
      <c r="C359" s="50"/>
      <c r="D359" s="50"/>
      <c r="E359" s="50"/>
      <c r="F359" s="50"/>
      <c r="G359" s="50"/>
    </row>
    <row r="360" spans="1:7" x14ac:dyDescent="0.3">
      <c r="A360" s="50"/>
      <c r="B360" s="50"/>
      <c r="C360" s="50"/>
      <c r="D360" s="50"/>
      <c r="E360" s="50"/>
      <c r="F360" s="50"/>
      <c r="G360" s="50"/>
    </row>
    <row r="361" spans="1:7" x14ac:dyDescent="0.3">
      <c r="A361" s="50"/>
      <c r="B361" s="50"/>
      <c r="C361" s="50"/>
      <c r="D361" s="50"/>
      <c r="E361" s="50"/>
      <c r="F361" s="50"/>
      <c r="G361" s="50"/>
    </row>
    <row r="362" spans="1:7" x14ac:dyDescent="0.3">
      <c r="A362" s="50"/>
      <c r="B362" s="50"/>
      <c r="C362" s="50"/>
      <c r="D362" s="50"/>
      <c r="E362" s="50"/>
      <c r="F362" s="50"/>
      <c r="G362" s="50"/>
    </row>
    <row r="363" spans="1:7" x14ac:dyDescent="0.3">
      <c r="A363" s="50"/>
      <c r="B363" s="50"/>
      <c r="C363" s="50"/>
      <c r="D363" s="50"/>
      <c r="E363" s="50"/>
      <c r="F363" s="50"/>
      <c r="G363" s="50"/>
    </row>
    <row r="364" spans="1:7" x14ac:dyDescent="0.3">
      <c r="A364" s="50"/>
      <c r="B364" s="50"/>
      <c r="C364" s="50"/>
      <c r="D364" s="50"/>
      <c r="E364" s="50"/>
      <c r="F364" s="50"/>
      <c r="G364" s="50"/>
    </row>
    <row r="365" spans="1:7" x14ac:dyDescent="0.3">
      <c r="A365" s="50"/>
      <c r="B365" s="50"/>
      <c r="C365" s="50"/>
      <c r="D365" s="50"/>
      <c r="E365" s="50"/>
      <c r="F365" s="50"/>
      <c r="G365" s="50"/>
    </row>
    <row r="366" spans="1:7" x14ac:dyDescent="0.3">
      <c r="A366" s="50"/>
      <c r="B366" s="50"/>
      <c r="C366" s="50"/>
      <c r="D366" s="50"/>
      <c r="E366" s="50"/>
      <c r="F366" s="50"/>
      <c r="G366" s="50"/>
    </row>
    <row r="367" spans="1:7" x14ac:dyDescent="0.3">
      <c r="A367" s="50"/>
      <c r="B367" s="50"/>
      <c r="C367" s="50"/>
      <c r="D367" s="50"/>
      <c r="E367" s="50"/>
      <c r="F367" s="50"/>
      <c r="G367" s="50"/>
    </row>
    <row r="368" spans="1:7" x14ac:dyDescent="0.3">
      <c r="A368" s="50"/>
      <c r="B368" s="50"/>
      <c r="C368" s="50"/>
      <c r="D368" s="50"/>
      <c r="E368" s="50"/>
      <c r="F368" s="50"/>
      <c r="G368" s="50"/>
    </row>
    <row r="369" spans="1:7" x14ac:dyDescent="0.3">
      <c r="A369" s="50"/>
      <c r="B369" s="50"/>
      <c r="C369" s="50"/>
      <c r="D369" s="50"/>
      <c r="E369" s="50"/>
      <c r="F369" s="50"/>
      <c r="G369" s="50"/>
    </row>
    <row r="370" spans="1:7" x14ac:dyDescent="0.3">
      <c r="A370" s="50"/>
      <c r="B370" s="50"/>
      <c r="C370" s="50"/>
      <c r="D370" s="50"/>
      <c r="E370" s="50"/>
      <c r="F370" s="50"/>
      <c r="G370" s="50"/>
    </row>
    <row r="371" spans="1:7" x14ac:dyDescent="0.3">
      <c r="A371" s="50"/>
      <c r="B371" s="50"/>
      <c r="C371" s="50"/>
      <c r="D371" s="50"/>
      <c r="E371" s="50"/>
      <c r="F371" s="50"/>
      <c r="G371" s="50"/>
    </row>
    <row r="372" spans="1:7" x14ac:dyDescent="0.3">
      <c r="A372" s="50"/>
      <c r="B372" s="50"/>
      <c r="C372" s="50"/>
      <c r="D372" s="50"/>
      <c r="E372" s="50"/>
      <c r="F372" s="50"/>
      <c r="G372" s="50"/>
    </row>
    <row r="373" spans="1:7" x14ac:dyDescent="0.3">
      <c r="A373" s="50"/>
      <c r="B373" s="50"/>
      <c r="C373" s="50"/>
      <c r="D373" s="50"/>
      <c r="E373" s="50"/>
      <c r="F373" s="50"/>
      <c r="G373" s="50"/>
    </row>
    <row r="374" spans="1:7" x14ac:dyDescent="0.3">
      <c r="A374" s="50"/>
      <c r="B374" s="50"/>
      <c r="C374" s="50"/>
      <c r="D374" s="50"/>
      <c r="E374" s="50"/>
      <c r="F374" s="50"/>
      <c r="G374" s="50"/>
    </row>
    <row r="375" spans="1:7" x14ac:dyDescent="0.3">
      <c r="A375" s="50"/>
      <c r="B375" s="50"/>
      <c r="C375" s="50"/>
      <c r="D375" s="50"/>
      <c r="E375" s="50"/>
      <c r="F375" s="50"/>
      <c r="G375" s="50"/>
    </row>
    <row r="376" spans="1:7" x14ac:dyDescent="0.3">
      <c r="A376" s="50"/>
      <c r="B376" s="50"/>
      <c r="C376" s="50"/>
      <c r="D376" s="50"/>
      <c r="E376" s="50"/>
      <c r="F376" s="50"/>
      <c r="G376" s="50"/>
    </row>
    <row r="377" spans="1:7" x14ac:dyDescent="0.3">
      <c r="A377" s="50"/>
      <c r="B377" s="50"/>
      <c r="C377" s="50"/>
      <c r="D377" s="50"/>
      <c r="E377" s="50"/>
      <c r="F377" s="50"/>
      <c r="G377" s="50"/>
    </row>
    <row r="378" spans="1:7" x14ac:dyDescent="0.3">
      <c r="A378" s="50"/>
      <c r="B378" s="50"/>
      <c r="C378" s="50"/>
      <c r="D378" s="50"/>
      <c r="E378" s="50"/>
      <c r="F378" s="50"/>
      <c r="G378" s="50"/>
    </row>
    <row r="379" spans="1:7" x14ac:dyDescent="0.3">
      <c r="A379" s="50"/>
      <c r="B379" s="50"/>
      <c r="C379" s="50"/>
      <c r="D379" s="50"/>
      <c r="E379" s="50"/>
      <c r="F379" s="50"/>
      <c r="G379" s="50"/>
    </row>
    <row r="380" spans="1:7" x14ac:dyDescent="0.3">
      <c r="A380" s="50"/>
      <c r="B380" s="50"/>
      <c r="C380" s="50"/>
      <c r="D380" s="50"/>
      <c r="E380" s="50"/>
      <c r="F380" s="50"/>
      <c r="G380" s="50"/>
    </row>
    <row r="381" spans="1:7" x14ac:dyDescent="0.3">
      <c r="A381" s="50"/>
      <c r="B381" s="50"/>
      <c r="C381" s="50"/>
      <c r="D381" s="50"/>
      <c r="E381" s="50"/>
      <c r="F381" s="50"/>
      <c r="G381" s="50"/>
    </row>
    <row r="382" spans="1:7" x14ac:dyDescent="0.3">
      <c r="A382" s="50"/>
      <c r="B382" s="50"/>
      <c r="C382" s="50"/>
      <c r="D382" s="50"/>
      <c r="E382" s="50"/>
      <c r="F382" s="50"/>
      <c r="G382" s="50"/>
    </row>
    <row r="383" spans="1:7" x14ac:dyDescent="0.3">
      <c r="A383" s="50"/>
      <c r="B383" s="50"/>
      <c r="C383" s="50"/>
      <c r="D383" s="50"/>
      <c r="E383" s="50"/>
      <c r="F383" s="50"/>
      <c r="G383" s="50"/>
    </row>
    <row r="384" spans="1:7" x14ac:dyDescent="0.3">
      <c r="A384" s="50"/>
      <c r="B384" s="50"/>
      <c r="C384" s="50"/>
      <c r="D384" s="50"/>
      <c r="E384" s="50"/>
      <c r="F384" s="50"/>
      <c r="G384" s="50"/>
    </row>
    <row r="385" spans="1:7" x14ac:dyDescent="0.3">
      <c r="A385" s="50"/>
      <c r="B385" s="50"/>
      <c r="C385" s="50"/>
      <c r="D385" s="50"/>
      <c r="E385" s="50"/>
      <c r="F385" s="50"/>
      <c r="G385" s="50"/>
    </row>
    <row r="386" spans="1:7" x14ac:dyDescent="0.3">
      <c r="A386" s="50"/>
      <c r="B386" s="50"/>
      <c r="C386" s="50"/>
      <c r="D386" s="50"/>
      <c r="E386" s="50"/>
      <c r="F386" s="50"/>
      <c r="G386" s="50"/>
    </row>
    <row r="387" spans="1:7" x14ac:dyDescent="0.3">
      <c r="A387" s="50"/>
      <c r="B387" s="50"/>
      <c r="C387" s="50"/>
      <c r="D387" s="50"/>
      <c r="E387" s="50"/>
      <c r="F387" s="50"/>
      <c r="G387" s="50"/>
    </row>
    <row r="388" spans="1:7" x14ac:dyDescent="0.3">
      <c r="A388" s="50"/>
      <c r="B388" s="50"/>
      <c r="C388" s="50"/>
      <c r="D388" s="50"/>
      <c r="E388" s="50"/>
      <c r="F388" s="50"/>
      <c r="G388" s="50"/>
    </row>
    <row r="389" spans="1:7" x14ac:dyDescent="0.3">
      <c r="A389" s="50"/>
      <c r="B389" s="50"/>
      <c r="C389" s="50"/>
      <c r="D389" s="50"/>
      <c r="E389" s="50"/>
      <c r="F389" s="50"/>
      <c r="G389" s="50"/>
    </row>
    <row r="390" spans="1:7" x14ac:dyDescent="0.3">
      <c r="A390" s="50"/>
      <c r="B390" s="50"/>
      <c r="C390" s="50"/>
      <c r="D390" s="50"/>
      <c r="E390" s="50"/>
      <c r="F390" s="50"/>
      <c r="G390" s="50"/>
    </row>
    <row r="391" spans="1:7" x14ac:dyDescent="0.3">
      <c r="A391" s="50"/>
      <c r="B391" s="50"/>
      <c r="C391" s="50"/>
      <c r="D391" s="50"/>
      <c r="E391" s="50"/>
      <c r="F391" s="50"/>
      <c r="G391" s="50"/>
    </row>
    <row r="392" spans="1:7" x14ac:dyDescent="0.3">
      <c r="A392" s="50"/>
      <c r="B392" s="50"/>
      <c r="C392" s="50"/>
      <c r="D392" s="50"/>
      <c r="E392" s="50"/>
      <c r="F392" s="50"/>
      <c r="G392" s="50"/>
    </row>
    <row r="393" spans="1:7" x14ac:dyDescent="0.3">
      <c r="A393" s="50"/>
      <c r="B393" s="50"/>
      <c r="C393" s="50"/>
      <c r="D393" s="50"/>
      <c r="E393" s="50"/>
      <c r="F393" s="50"/>
      <c r="G393" s="50"/>
    </row>
    <row r="394" spans="1:7" x14ac:dyDescent="0.3">
      <c r="A394" s="50"/>
      <c r="B394" s="50"/>
      <c r="C394" s="50"/>
      <c r="D394" s="50"/>
      <c r="E394" s="50"/>
      <c r="F394" s="50"/>
      <c r="G394" s="50"/>
    </row>
    <row r="395" spans="1:7" x14ac:dyDescent="0.3">
      <c r="A395" s="50"/>
      <c r="B395" s="50"/>
      <c r="C395" s="50"/>
      <c r="D395" s="50"/>
      <c r="E395" s="50"/>
      <c r="F395" s="50"/>
      <c r="G395" s="50"/>
    </row>
    <row r="396" spans="1:7" x14ac:dyDescent="0.3">
      <c r="A396" s="50"/>
      <c r="B396" s="50"/>
      <c r="C396" s="50"/>
      <c r="D396" s="50"/>
      <c r="E396" s="50"/>
      <c r="F396" s="50"/>
      <c r="G396" s="50"/>
    </row>
    <row r="397" spans="1:7" x14ac:dyDescent="0.3">
      <c r="A397" s="50"/>
      <c r="B397" s="50"/>
      <c r="C397" s="50"/>
      <c r="D397" s="50"/>
      <c r="E397" s="50"/>
      <c r="F397" s="50"/>
      <c r="G397" s="50"/>
    </row>
    <row r="398" spans="1:7" x14ac:dyDescent="0.3">
      <c r="A398" s="50"/>
      <c r="B398" s="50"/>
      <c r="C398" s="50"/>
      <c r="D398" s="50"/>
      <c r="E398" s="50"/>
      <c r="F398" s="50"/>
      <c r="G398" s="50"/>
    </row>
    <row r="399" spans="1:7" x14ac:dyDescent="0.3">
      <c r="A399" s="50"/>
      <c r="B399" s="50"/>
      <c r="C399" s="50"/>
      <c r="D399" s="50"/>
      <c r="E399" s="50"/>
      <c r="F399" s="50"/>
      <c r="G399" s="50"/>
    </row>
    <row r="400" spans="1:7" x14ac:dyDescent="0.3">
      <c r="A400" s="50"/>
      <c r="B400" s="50"/>
      <c r="C400" s="50"/>
      <c r="D400" s="50"/>
      <c r="E400" s="50"/>
      <c r="F400" s="50"/>
      <c r="G400" s="50"/>
    </row>
    <row r="401" spans="1:7" x14ac:dyDescent="0.3">
      <c r="A401" s="50"/>
      <c r="B401" s="50"/>
      <c r="C401" s="50"/>
      <c r="D401" s="50"/>
      <c r="E401" s="50"/>
      <c r="F401" s="50"/>
      <c r="G401" s="50"/>
    </row>
    <row r="402" spans="1:7" x14ac:dyDescent="0.3">
      <c r="A402" s="50"/>
      <c r="B402" s="50"/>
      <c r="C402" s="50"/>
      <c r="D402" s="50"/>
      <c r="E402" s="50"/>
      <c r="F402" s="50"/>
      <c r="G402" s="50"/>
    </row>
    <row r="403" spans="1:7" x14ac:dyDescent="0.3">
      <c r="A403" s="50"/>
      <c r="B403" s="50"/>
      <c r="C403" s="50"/>
      <c r="D403" s="50"/>
      <c r="E403" s="50"/>
      <c r="F403" s="50"/>
      <c r="G403" s="50"/>
    </row>
    <row r="404" spans="1:7" x14ac:dyDescent="0.3">
      <c r="A404" s="50"/>
      <c r="B404" s="50"/>
      <c r="C404" s="50"/>
      <c r="D404" s="50"/>
      <c r="E404" s="50"/>
      <c r="F404" s="50"/>
      <c r="G404" s="50"/>
    </row>
    <row r="405" spans="1:7" x14ac:dyDescent="0.3">
      <c r="A405" s="50"/>
      <c r="B405" s="50"/>
      <c r="C405" s="50"/>
      <c r="D405" s="50"/>
      <c r="E405" s="50"/>
      <c r="F405" s="50"/>
      <c r="G405" s="50"/>
    </row>
    <row r="406" spans="1:7" x14ac:dyDescent="0.3">
      <c r="A406" s="50"/>
      <c r="B406" s="50"/>
      <c r="C406" s="50"/>
      <c r="D406" s="50"/>
      <c r="E406" s="50"/>
      <c r="F406" s="50"/>
      <c r="G406" s="50"/>
    </row>
    <row r="407" spans="1:7" x14ac:dyDescent="0.3">
      <c r="A407" s="50"/>
      <c r="B407" s="50"/>
      <c r="C407" s="50"/>
      <c r="D407" s="50"/>
      <c r="E407" s="50"/>
      <c r="F407" s="50"/>
      <c r="G407" s="50"/>
    </row>
    <row r="408" spans="1:7" x14ac:dyDescent="0.3">
      <c r="A408" s="50"/>
      <c r="B408" s="50"/>
      <c r="C408" s="50"/>
      <c r="D408" s="50"/>
      <c r="E408" s="50"/>
      <c r="F408" s="50"/>
      <c r="G408" s="50"/>
    </row>
    <row r="409" spans="1:7" x14ac:dyDescent="0.3">
      <c r="A409" s="50"/>
      <c r="B409" s="50"/>
      <c r="C409" s="50"/>
      <c r="D409" s="50"/>
      <c r="E409" s="50"/>
      <c r="F409" s="50"/>
      <c r="G409" s="50"/>
    </row>
    <row r="410" spans="1:7" x14ac:dyDescent="0.3">
      <c r="A410" s="50"/>
      <c r="B410" s="50"/>
      <c r="C410" s="50"/>
      <c r="D410" s="50"/>
      <c r="E410" s="50"/>
      <c r="F410" s="50"/>
      <c r="G410" s="50"/>
    </row>
    <row r="411" spans="1:7" x14ac:dyDescent="0.3">
      <c r="A411" s="50"/>
      <c r="B411" s="50"/>
      <c r="C411" s="50"/>
      <c r="D411" s="50"/>
      <c r="E411" s="50"/>
      <c r="F411" s="50"/>
      <c r="G411" s="50"/>
    </row>
    <row r="412" spans="1:7" x14ac:dyDescent="0.3">
      <c r="A412" s="50"/>
      <c r="B412" s="50"/>
      <c r="C412" s="50"/>
      <c r="D412" s="50"/>
      <c r="E412" s="50"/>
      <c r="F412" s="50"/>
      <c r="G412" s="50"/>
    </row>
    <row r="413" spans="1:7" x14ac:dyDescent="0.3">
      <c r="A413" s="50"/>
      <c r="B413" s="50"/>
      <c r="C413" s="50"/>
      <c r="D413" s="50"/>
      <c r="E413" s="50"/>
      <c r="F413" s="50"/>
      <c r="G413" s="50"/>
    </row>
    <row r="414" spans="1:7" x14ac:dyDescent="0.3">
      <c r="A414" s="50"/>
      <c r="B414" s="50"/>
      <c r="C414" s="50"/>
      <c r="D414" s="50"/>
      <c r="E414" s="50"/>
      <c r="F414" s="50"/>
      <c r="G414" s="50"/>
    </row>
    <row r="415" spans="1:7" x14ac:dyDescent="0.3">
      <c r="A415" s="50"/>
      <c r="B415" s="50"/>
      <c r="C415" s="50"/>
      <c r="D415" s="50"/>
      <c r="E415" s="50"/>
      <c r="F415" s="50"/>
      <c r="G415" s="50"/>
    </row>
    <row r="416" spans="1:7" x14ac:dyDescent="0.3">
      <c r="A416" s="50"/>
      <c r="B416" s="50"/>
      <c r="C416" s="50"/>
      <c r="D416" s="50"/>
      <c r="E416" s="50"/>
      <c r="F416" s="50"/>
      <c r="G416" s="50"/>
    </row>
    <row r="417" spans="1:7" x14ac:dyDescent="0.3">
      <c r="A417" s="50"/>
      <c r="B417" s="50"/>
      <c r="C417" s="50"/>
      <c r="D417" s="50"/>
      <c r="E417" s="50"/>
      <c r="F417" s="50"/>
      <c r="G417" s="50"/>
    </row>
    <row r="418" spans="1:7" x14ac:dyDescent="0.3">
      <c r="A418" s="50"/>
      <c r="B418" s="50"/>
      <c r="C418" s="50"/>
      <c r="D418" s="50"/>
      <c r="E418" s="50"/>
      <c r="F418" s="50"/>
      <c r="G418" s="50"/>
    </row>
    <row r="419" spans="1:7" x14ac:dyDescent="0.3">
      <c r="A419" s="50"/>
      <c r="B419" s="50"/>
      <c r="C419" s="50"/>
      <c r="D419" s="50"/>
      <c r="E419" s="50"/>
      <c r="F419" s="50"/>
      <c r="G419" s="50"/>
    </row>
    <row r="420" spans="1:7" x14ac:dyDescent="0.3">
      <c r="A420" s="50"/>
      <c r="B420" s="50"/>
      <c r="C420" s="50"/>
      <c r="D420" s="50"/>
      <c r="E420" s="50"/>
      <c r="F420" s="50"/>
      <c r="G420" s="50"/>
    </row>
    <row r="421" spans="1:7" x14ac:dyDescent="0.3">
      <c r="A421" s="50"/>
      <c r="B421" s="50"/>
      <c r="C421" s="50"/>
      <c r="D421" s="50"/>
      <c r="E421" s="50"/>
      <c r="F421" s="50"/>
      <c r="G421" s="50"/>
    </row>
    <row r="422" spans="1:7" x14ac:dyDescent="0.3">
      <c r="A422" s="50"/>
      <c r="B422" s="50"/>
      <c r="C422" s="50"/>
      <c r="D422" s="50"/>
      <c r="E422" s="50"/>
      <c r="F422" s="50"/>
      <c r="G422" s="50"/>
    </row>
    <row r="423" spans="1:7" x14ac:dyDescent="0.3">
      <c r="A423" s="50"/>
      <c r="B423" s="50"/>
      <c r="C423" s="50"/>
      <c r="D423" s="50"/>
      <c r="E423" s="50"/>
      <c r="F423" s="50"/>
      <c r="G423" s="50"/>
    </row>
    <row r="424" spans="1:7" x14ac:dyDescent="0.3">
      <c r="A424" s="50"/>
      <c r="B424" s="50"/>
      <c r="C424" s="50"/>
      <c r="D424" s="50"/>
      <c r="E424" s="50"/>
      <c r="F424" s="50"/>
      <c r="G424" s="50"/>
    </row>
    <row r="425" spans="1:7" x14ac:dyDescent="0.3">
      <c r="A425" s="50"/>
      <c r="B425" s="50"/>
      <c r="C425" s="50"/>
      <c r="D425" s="50"/>
      <c r="E425" s="50"/>
      <c r="F425" s="50"/>
      <c r="G425" s="50"/>
    </row>
    <row r="426" spans="1:7" x14ac:dyDescent="0.3">
      <c r="A426" s="50"/>
      <c r="B426" s="50"/>
      <c r="C426" s="50"/>
      <c r="D426" s="50"/>
      <c r="E426" s="50"/>
      <c r="F426" s="50"/>
      <c r="G426" s="50"/>
    </row>
    <row r="427" spans="1:7" x14ac:dyDescent="0.3">
      <c r="A427" s="50"/>
      <c r="B427" s="50"/>
      <c r="C427" s="50"/>
      <c r="D427" s="50"/>
      <c r="E427" s="50"/>
      <c r="F427" s="50"/>
      <c r="G427" s="50"/>
    </row>
    <row r="428" spans="1:7" x14ac:dyDescent="0.3">
      <c r="A428" s="50"/>
      <c r="B428" s="50"/>
      <c r="C428" s="50"/>
      <c r="D428" s="50"/>
      <c r="E428" s="50"/>
      <c r="F428" s="50"/>
      <c r="G428" s="50"/>
    </row>
    <row r="429" spans="1:7" x14ac:dyDescent="0.3">
      <c r="A429" s="50"/>
      <c r="B429" s="50"/>
      <c r="C429" s="50"/>
      <c r="D429" s="50"/>
      <c r="E429" s="50"/>
      <c r="F429" s="50"/>
      <c r="G429" s="50"/>
    </row>
    <row r="430" spans="1:7" x14ac:dyDescent="0.3">
      <c r="A430" s="50"/>
      <c r="B430" s="50"/>
      <c r="C430" s="50"/>
      <c r="D430" s="50"/>
      <c r="E430" s="50"/>
      <c r="F430" s="50"/>
      <c r="G430" s="50"/>
    </row>
    <row r="431" spans="1:7" x14ac:dyDescent="0.3">
      <c r="A431" s="50"/>
      <c r="B431" s="50"/>
      <c r="C431" s="50"/>
      <c r="D431" s="50"/>
      <c r="E431" s="50"/>
      <c r="F431" s="50"/>
      <c r="G431" s="50"/>
    </row>
    <row r="432" spans="1:7" x14ac:dyDescent="0.3">
      <c r="A432" s="50"/>
      <c r="B432" s="50"/>
      <c r="C432" s="50"/>
      <c r="D432" s="50"/>
      <c r="E432" s="50"/>
      <c r="F432" s="50"/>
      <c r="G432" s="50"/>
    </row>
    <row r="433" spans="1:7" x14ac:dyDescent="0.3">
      <c r="A433" s="50"/>
      <c r="B433" s="50"/>
      <c r="C433" s="50"/>
      <c r="D433" s="50"/>
      <c r="E433" s="50"/>
      <c r="F433" s="50"/>
      <c r="G433" s="50"/>
    </row>
    <row r="434" spans="1:7" x14ac:dyDescent="0.3">
      <c r="A434" s="50"/>
      <c r="B434" s="50"/>
      <c r="C434" s="50"/>
      <c r="D434" s="50"/>
      <c r="E434" s="50"/>
      <c r="F434" s="50"/>
      <c r="G434" s="50"/>
    </row>
    <row r="435" spans="1:7" x14ac:dyDescent="0.3">
      <c r="A435" s="50"/>
      <c r="B435" s="50"/>
      <c r="C435" s="50"/>
      <c r="D435" s="50"/>
      <c r="E435" s="50"/>
      <c r="F435" s="50"/>
      <c r="G435" s="50"/>
    </row>
    <row r="436" spans="1:7" x14ac:dyDescent="0.3">
      <c r="A436" s="50"/>
      <c r="B436" s="50"/>
      <c r="C436" s="50"/>
      <c r="D436" s="50"/>
      <c r="E436" s="50"/>
      <c r="F436" s="50"/>
      <c r="G436" s="50"/>
    </row>
    <row r="437" spans="1:7" x14ac:dyDescent="0.3">
      <c r="A437" s="50"/>
      <c r="B437" s="50"/>
      <c r="C437" s="50"/>
      <c r="D437" s="50"/>
      <c r="E437" s="50"/>
      <c r="F437" s="50"/>
      <c r="G437" s="50"/>
    </row>
    <row r="438" spans="1:7" x14ac:dyDescent="0.3">
      <c r="A438" s="50"/>
      <c r="B438" s="50"/>
      <c r="C438" s="50"/>
      <c r="D438" s="50"/>
      <c r="E438" s="50"/>
      <c r="F438" s="50"/>
      <c r="G438" s="50"/>
    </row>
    <row r="439" spans="1:7" x14ac:dyDescent="0.3">
      <c r="A439" s="50"/>
      <c r="B439" s="50"/>
      <c r="C439" s="50"/>
      <c r="D439" s="50"/>
      <c r="E439" s="50"/>
      <c r="F439" s="50"/>
      <c r="G439" s="50"/>
    </row>
    <row r="440" spans="1:7" x14ac:dyDescent="0.3">
      <c r="A440" s="50"/>
      <c r="B440" s="50"/>
      <c r="C440" s="50"/>
      <c r="D440" s="50"/>
      <c r="E440" s="50"/>
      <c r="F440" s="50"/>
      <c r="G440" s="50"/>
    </row>
    <row r="441" spans="1:7" x14ac:dyDescent="0.3">
      <c r="A441" s="50"/>
      <c r="B441" s="50"/>
      <c r="C441" s="50"/>
      <c r="D441" s="50"/>
      <c r="E441" s="50"/>
      <c r="F441" s="50"/>
      <c r="G441" s="50"/>
    </row>
    <row r="442" spans="1:7" x14ac:dyDescent="0.3">
      <c r="A442" s="50"/>
      <c r="B442" s="50"/>
      <c r="C442" s="50"/>
      <c r="D442" s="50"/>
      <c r="E442" s="50"/>
      <c r="F442" s="50"/>
      <c r="G442" s="50"/>
    </row>
    <row r="443" spans="1:7" x14ac:dyDescent="0.3">
      <c r="A443" s="50"/>
      <c r="B443" s="50"/>
      <c r="C443" s="50"/>
      <c r="D443" s="50"/>
      <c r="E443" s="50"/>
      <c r="F443" s="50"/>
      <c r="G443" s="50"/>
    </row>
    <row r="444" spans="1:7" x14ac:dyDescent="0.3">
      <c r="A444" s="50"/>
      <c r="B444" s="50"/>
      <c r="C444" s="50"/>
      <c r="D444" s="50"/>
      <c r="E444" s="50"/>
      <c r="F444" s="50"/>
      <c r="G444" s="50"/>
    </row>
    <row r="445" spans="1:7" x14ac:dyDescent="0.3">
      <c r="A445" s="50"/>
      <c r="B445" s="50"/>
      <c r="C445" s="50"/>
      <c r="D445" s="50"/>
      <c r="E445" s="50"/>
      <c r="F445" s="50"/>
      <c r="G445" s="50"/>
    </row>
    <row r="446" spans="1:7" x14ac:dyDescent="0.3">
      <c r="A446" s="50"/>
      <c r="B446" s="50"/>
      <c r="C446" s="50"/>
      <c r="D446" s="50"/>
      <c r="E446" s="50"/>
      <c r="F446" s="50"/>
      <c r="G446" s="50"/>
    </row>
    <row r="447" spans="1:7" x14ac:dyDescent="0.3">
      <c r="A447" s="50"/>
      <c r="B447" s="50"/>
      <c r="C447" s="50"/>
      <c r="D447" s="50"/>
      <c r="E447" s="50"/>
      <c r="F447" s="50"/>
      <c r="G447" s="50"/>
    </row>
    <row r="448" spans="1:7" x14ac:dyDescent="0.3">
      <c r="A448" s="50"/>
      <c r="B448" s="50"/>
      <c r="C448" s="50"/>
      <c r="D448" s="50"/>
      <c r="E448" s="50"/>
      <c r="F448" s="50"/>
      <c r="G448" s="50"/>
    </row>
    <row r="449" spans="1:7" x14ac:dyDescent="0.3">
      <c r="A449" s="50"/>
      <c r="B449" s="50"/>
      <c r="C449" s="50"/>
      <c r="D449" s="50"/>
      <c r="E449" s="50"/>
      <c r="F449" s="50"/>
      <c r="G449" s="50"/>
    </row>
    <row r="450" spans="1:7" x14ac:dyDescent="0.3">
      <c r="A450" s="50"/>
      <c r="B450" s="50"/>
      <c r="C450" s="50"/>
      <c r="D450" s="50"/>
      <c r="E450" s="50"/>
      <c r="F450" s="50"/>
      <c r="G450" s="50"/>
    </row>
    <row r="451" spans="1:7" x14ac:dyDescent="0.3">
      <c r="A451" s="50"/>
      <c r="B451" s="50"/>
      <c r="C451" s="50"/>
      <c r="D451" s="50"/>
      <c r="E451" s="50"/>
      <c r="F451" s="50"/>
      <c r="G451" s="50"/>
    </row>
    <row r="452" spans="1:7" x14ac:dyDescent="0.3">
      <c r="A452" s="50"/>
      <c r="B452" s="50"/>
      <c r="C452" s="50"/>
      <c r="D452" s="50"/>
      <c r="E452" s="50"/>
      <c r="F452" s="50"/>
      <c r="G452" s="50"/>
    </row>
    <row r="453" spans="1:7" x14ac:dyDescent="0.3">
      <c r="A453" s="50"/>
      <c r="B453" s="50"/>
      <c r="C453" s="50"/>
      <c r="D453" s="50"/>
      <c r="E453" s="50"/>
      <c r="F453" s="50"/>
      <c r="G453" s="50"/>
    </row>
    <row r="454" spans="1:7" x14ac:dyDescent="0.3">
      <c r="A454" s="50"/>
      <c r="B454" s="50"/>
      <c r="C454" s="50"/>
      <c r="D454" s="50"/>
      <c r="E454" s="50"/>
      <c r="F454" s="50"/>
      <c r="G454" s="50"/>
    </row>
    <row r="455" spans="1:7" x14ac:dyDescent="0.3">
      <c r="A455" s="50"/>
      <c r="B455" s="50"/>
      <c r="C455" s="50"/>
      <c r="D455" s="50"/>
      <c r="E455" s="50"/>
      <c r="F455" s="50"/>
      <c r="G455" s="50"/>
    </row>
    <row r="456" spans="1:7" x14ac:dyDescent="0.3">
      <c r="A456" s="50"/>
      <c r="B456" s="50"/>
      <c r="C456" s="50"/>
      <c r="D456" s="50"/>
      <c r="E456" s="50"/>
      <c r="F456" s="50"/>
      <c r="G456" s="50"/>
    </row>
    <row r="457" spans="1:7" x14ac:dyDescent="0.3">
      <c r="A457" s="50"/>
      <c r="B457" s="50"/>
      <c r="C457" s="50"/>
      <c r="D457" s="50"/>
      <c r="E457" s="50"/>
      <c r="F457" s="50"/>
      <c r="G457" s="50"/>
    </row>
    <row r="458" spans="1:7" x14ac:dyDescent="0.3">
      <c r="A458" s="50"/>
      <c r="B458" s="50"/>
      <c r="C458" s="50"/>
      <c r="D458" s="50"/>
      <c r="E458" s="50"/>
      <c r="F458" s="50"/>
      <c r="G458" s="50"/>
    </row>
    <row r="459" spans="1:7" x14ac:dyDescent="0.3">
      <c r="A459" s="50"/>
      <c r="B459" s="50"/>
      <c r="C459" s="50"/>
      <c r="D459" s="50"/>
      <c r="E459" s="50"/>
      <c r="F459" s="50"/>
      <c r="G459" s="50"/>
    </row>
    <row r="460" spans="1:7" x14ac:dyDescent="0.3">
      <c r="A460" s="50"/>
      <c r="B460" s="50"/>
      <c r="C460" s="50"/>
      <c r="D460" s="50"/>
      <c r="E460" s="50"/>
      <c r="F460" s="50"/>
      <c r="G460" s="50"/>
    </row>
    <row r="461" spans="1:7" x14ac:dyDescent="0.3">
      <c r="A461" s="50"/>
      <c r="B461" s="50"/>
      <c r="C461" s="50"/>
      <c r="D461" s="50"/>
      <c r="E461" s="50"/>
      <c r="F461" s="50"/>
      <c r="G461" s="50"/>
    </row>
    <row r="462" spans="1:7" x14ac:dyDescent="0.3">
      <c r="A462" s="50"/>
      <c r="B462" s="50"/>
      <c r="C462" s="50"/>
      <c r="D462" s="50"/>
      <c r="E462" s="50"/>
      <c r="F462" s="50"/>
      <c r="G462" s="50"/>
    </row>
    <row r="463" spans="1:7" x14ac:dyDescent="0.3">
      <c r="A463" s="50"/>
      <c r="B463" s="50"/>
      <c r="C463" s="50"/>
      <c r="D463" s="50"/>
      <c r="E463" s="50"/>
      <c r="F463" s="50"/>
      <c r="G463" s="50"/>
    </row>
    <row r="464" spans="1:7" x14ac:dyDescent="0.3">
      <c r="A464" s="50"/>
      <c r="B464" s="50"/>
      <c r="C464" s="50"/>
      <c r="D464" s="50"/>
      <c r="E464" s="50"/>
      <c r="F464" s="50"/>
      <c r="G464" s="50"/>
    </row>
    <row r="465" spans="1:7" x14ac:dyDescent="0.3">
      <c r="A465" s="50"/>
      <c r="B465" s="50"/>
      <c r="C465" s="50"/>
      <c r="D465" s="50"/>
      <c r="E465" s="50"/>
      <c r="F465" s="50"/>
      <c r="G465" s="50"/>
    </row>
    <row r="466" spans="1:7" x14ac:dyDescent="0.3">
      <c r="A466" s="50"/>
      <c r="B466" s="50"/>
      <c r="C466" s="50"/>
      <c r="D466" s="50"/>
      <c r="E466" s="50"/>
      <c r="F466" s="50"/>
      <c r="G466" s="50"/>
    </row>
    <row r="467" spans="1:7" x14ac:dyDescent="0.3">
      <c r="A467" s="50"/>
      <c r="B467" s="50"/>
      <c r="C467" s="50"/>
      <c r="D467" s="50"/>
      <c r="E467" s="50"/>
      <c r="F467" s="50"/>
      <c r="G467" s="50"/>
    </row>
    <row r="468" spans="1:7" x14ac:dyDescent="0.3">
      <c r="A468" s="50"/>
      <c r="B468" s="50"/>
      <c r="C468" s="50"/>
      <c r="D468" s="50"/>
      <c r="E468" s="50"/>
      <c r="F468" s="50"/>
      <c r="G468" s="50"/>
    </row>
    <row r="469" spans="1:7" x14ac:dyDescent="0.3">
      <c r="A469" s="50"/>
      <c r="B469" s="50"/>
      <c r="C469" s="50"/>
      <c r="D469" s="50"/>
      <c r="E469" s="50"/>
      <c r="F469" s="50"/>
      <c r="G469" s="50"/>
    </row>
    <row r="470" spans="1:7" x14ac:dyDescent="0.3">
      <c r="A470" s="50"/>
      <c r="B470" s="50"/>
      <c r="C470" s="50"/>
      <c r="D470" s="50"/>
      <c r="E470" s="50"/>
      <c r="F470" s="50"/>
      <c r="G470" s="50"/>
    </row>
    <row r="471" spans="1:7" x14ac:dyDescent="0.3">
      <c r="A471" s="50"/>
      <c r="B471" s="50"/>
      <c r="C471" s="50"/>
      <c r="D471" s="50"/>
      <c r="E471" s="50"/>
      <c r="F471" s="50"/>
      <c r="G471" s="50"/>
    </row>
    <row r="472" spans="1:7" x14ac:dyDescent="0.3">
      <c r="A472" s="50"/>
      <c r="B472" s="50"/>
      <c r="C472" s="50"/>
      <c r="D472" s="50"/>
      <c r="E472" s="50"/>
      <c r="F472" s="50"/>
      <c r="G472" s="50"/>
    </row>
    <row r="473" spans="1:7" x14ac:dyDescent="0.3">
      <c r="A473" s="50"/>
      <c r="B473" s="50"/>
      <c r="C473" s="50"/>
      <c r="D473" s="50"/>
      <c r="E473" s="50"/>
      <c r="F473" s="50"/>
      <c r="G473" s="50"/>
    </row>
    <row r="474" spans="1:7" x14ac:dyDescent="0.3">
      <c r="A474" s="50"/>
      <c r="B474" s="50"/>
      <c r="C474" s="50"/>
      <c r="D474" s="50"/>
      <c r="E474" s="50"/>
      <c r="F474" s="50"/>
      <c r="G474" s="50"/>
    </row>
    <row r="475" spans="1:7" x14ac:dyDescent="0.3">
      <c r="A475" s="50"/>
      <c r="B475" s="50"/>
      <c r="C475" s="50"/>
      <c r="D475" s="50"/>
      <c r="E475" s="50"/>
      <c r="F475" s="50"/>
      <c r="G475" s="50"/>
    </row>
    <row r="476" spans="1:7" x14ac:dyDescent="0.3">
      <c r="A476" s="50"/>
      <c r="B476" s="50"/>
      <c r="C476" s="50"/>
      <c r="D476" s="50"/>
      <c r="E476" s="50"/>
      <c r="F476" s="50"/>
      <c r="G476" s="50"/>
    </row>
    <row r="477" spans="1:7" x14ac:dyDescent="0.3">
      <c r="A477" s="50"/>
      <c r="B477" s="50"/>
      <c r="C477" s="50"/>
      <c r="D477" s="50"/>
      <c r="E477" s="50"/>
      <c r="F477" s="50"/>
      <c r="G477" s="50"/>
    </row>
    <row r="478" spans="1:7" x14ac:dyDescent="0.3">
      <c r="A478" s="50"/>
      <c r="B478" s="50"/>
      <c r="C478" s="50"/>
      <c r="D478" s="50"/>
      <c r="E478" s="50"/>
      <c r="F478" s="50"/>
      <c r="G478" s="50"/>
    </row>
    <row r="479" spans="1:7" x14ac:dyDescent="0.3">
      <c r="A479" s="50"/>
      <c r="B479" s="50"/>
      <c r="C479" s="50"/>
      <c r="D479" s="50"/>
      <c r="E479" s="50"/>
      <c r="F479" s="50"/>
      <c r="G479" s="50"/>
    </row>
    <row r="480" spans="1:7" x14ac:dyDescent="0.3">
      <c r="A480" s="50"/>
      <c r="B480" s="50"/>
      <c r="C480" s="50"/>
      <c r="D480" s="50"/>
      <c r="E480" s="50"/>
      <c r="F480" s="50"/>
      <c r="G480" s="50"/>
    </row>
    <row r="481" spans="1:7" x14ac:dyDescent="0.3">
      <c r="A481" s="50"/>
      <c r="B481" s="50"/>
      <c r="C481" s="50"/>
      <c r="D481" s="50"/>
      <c r="E481" s="50"/>
      <c r="F481" s="50"/>
      <c r="G481" s="50"/>
    </row>
    <row r="482" spans="1:7" x14ac:dyDescent="0.3">
      <c r="A482" s="50"/>
      <c r="B482" s="50"/>
      <c r="C482" s="50"/>
      <c r="D482" s="50"/>
      <c r="E482" s="50"/>
      <c r="F482" s="50"/>
      <c r="G482" s="50"/>
    </row>
    <row r="483" spans="1:7" x14ac:dyDescent="0.3">
      <c r="A483" s="50"/>
      <c r="B483" s="50"/>
      <c r="C483" s="50"/>
      <c r="D483" s="50"/>
      <c r="E483" s="50"/>
      <c r="F483" s="50"/>
      <c r="G483" s="50"/>
    </row>
    <row r="484" spans="1:7" x14ac:dyDescent="0.3">
      <c r="A484" s="50"/>
      <c r="B484" s="50"/>
      <c r="C484" s="50"/>
      <c r="D484" s="50"/>
      <c r="E484" s="50"/>
      <c r="F484" s="50"/>
      <c r="G484" s="50"/>
    </row>
    <row r="485" spans="1:7" x14ac:dyDescent="0.3">
      <c r="A485" s="50"/>
      <c r="B485" s="50"/>
      <c r="C485" s="50"/>
      <c r="D485" s="50"/>
      <c r="E485" s="50"/>
      <c r="F485" s="50"/>
      <c r="G485" s="50"/>
    </row>
    <row r="486" spans="1:7" x14ac:dyDescent="0.3">
      <c r="A486" s="50"/>
      <c r="B486" s="50"/>
      <c r="C486" s="50"/>
      <c r="D486" s="50"/>
      <c r="E486" s="50"/>
      <c r="F486" s="50"/>
      <c r="G486" s="50"/>
    </row>
    <row r="487" spans="1:7" x14ac:dyDescent="0.3">
      <c r="A487" s="50"/>
      <c r="B487" s="50"/>
      <c r="C487" s="50"/>
      <c r="D487" s="50"/>
      <c r="E487" s="50"/>
      <c r="F487" s="50"/>
      <c r="G487" s="50"/>
    </row>
    <row r="488" spans="1:7" x14ac:dyDescent="0.3">
      <c r="A488" s="50"/>
      <c r="B488" s="50"/>
      <c r="C488" s="50"/>
      <c r="D488" s="50"/>
      <c r="E488" s="50"/>
      <c r="F488" s="50"/>
      <c r="G488" s="50"/>
    </row>
    <row r="489" spans="1:7" x14ac:dyDescent="0.3">
      <c r="A489" s="50"/>
      <c r="B489" s="50"/>
      <c r="C489" s="50"/>
      <c r="D489" s="50"/>
      <c r="E489" s="50"/>
      <c r="F489" s="50"/>
      <c r="G489" s="50"/>
    </row>
    <row r="490" spans="1:7" x14ac:dyDescent="0.3">
      <c r="A490" s="50"/>
      <c r="B490" s="50"/>
      <c r="C490" s="50"/>
      <c r="D490" s="50"/>
      <c r="E490" s="50"/>
      <c r="F490" s="50"/>
      <c r="G490" s="50"/>
    </row>
    <row r="491" spans="1:7" x14ac:dyDescent="0.3">
      <c r="A491" s="50"/>
      <c r="B491" s="50"/>
      <c r="C491" s="50"/>
      <c r="D491" s="50"/>
      <c r="E491" s="50"/>
      <c r="F491" s="50"/>
      <c r="G491" s="50"/>
    </row>
    <row r="492" spans="1:7" x14ac:dyDescent="0.3">
      <c r="A492" s="50"/>
      <c r="B492" s="50"/>
      <c r="C492" s="50"/>
      <c r="D492" s="50"/>
      <c r="E492" s="50"/>
      <c r="F492" s="50"/>
      <c r="G492" s="50"/>
    </row>
    <row r="493" spans="1:7" x14ac:dyDescent="0.3">
      <c r="A493" s="50"/>
      <c r="B493" s="50"/>
      <c r="C493" s="50"/>
      <c r="D493" s="50"/>
      <c r="E493" s="50"/>
      <c r="F493" s="50"/>
      <c r="G493" s="50"/>
    </row>
    <row r="494" spans="1:7" x14ac:dyDescent="0.3">
      <c r="A494" s="50"/>
      <c r="B494" s="50"/>
      <c r="C494" s="50"/>
      <c r="D494" s="50"/>
      <c r="E494" s="50"/>
      <c r="F494" s="50"/>
      <c r="G494" s="50"/>
    </row>
    <row r="495" spans="1:7" x14ac:dyDescent="0.3">
      <c r="A495" s="50"/>
      <c r="B495" s="50"/>
      <c r="C495" s="50"/>
      <c r="D495" s="50"/>
      <c r="E495" s="50"/>
      <c r="F495" s="50"/>
      <c r="G495" s="50"/>
    </row>
    <row r="496" spans="1:7" x14ac:dyDescent="0.3">
      <c r="A496" s="50"/>
      <c r="B496" s="50"/>
      <c r="C496" s="50"/>
      <c r="D496" s="50"/>
      <c r="E496" s="50"/>
      <c r="F496" s="50"/>
      <c r="G496" s="50"/>
    </row>
    <row r="497" spans="1:7" x14ac:dyDescent="0.3">
      <c r="A497" s="50"/>
      <c r="B497" s="50"/>
      <c r="C497" s="50"/>
      <c r="D497" s="50"/>
      <c r="E497" s="50"/>
      <c r="F497" s="50"/>
      <c r="G497" s="50"/>
    </row>
    <row r="498" spans="1:7" x14ac:dyDescent="0.3">
      <c r="A498" s="50"/>
      <c r="B498" s="50"/>
      <c r="C498" s="50"/>
      <c r="D498" s="50"/>
      <c r="E498" s="50"/>
      <c r="F498" s="50"/>
      <c r="G498" s="50"/>
    </row>
    <row r="499" spans="1:7" x14ac:dyDescent="0.3">
      <c r="A499" s="50"/>
      <c r="B499" s="50"/>
      <c r="C499" s="50"/>
      <c r="D499" s="50"/>
      <c r="E499" s="50"/>
      <c r="F499" s="50"/>
      <c r="G499" s="50"/>
    </row>
    <row r="500" spans="1:7" x14ac:dyDescent="0.3">
      <c r="A500" s="50"/>
      <c r="B500" s="50"/>
      <c r="C500" s="50"/>
      <c r="D500" s="50"/>
      <c r="E500" s="50"/>
      <c r="F500" s="50"/>
      <c r="G500" s="50"/>
    </row>
    <row r="501" spans="1:7" x14ac:dyDescent="0.3">
      <c r="A501" s="50"/>
      <c r="B501" s="50"/>
      <c r="C501" s="50"/>
      <c r="D501" s="50"/>
      <c r="E501" s="50"/>
      <c r="F501" s="50"/>
      <c r="G501" s="50"/>
    </row>
    <row r="502" spans="1:7" x14ac:dyDescent="0.3">
      <c r="A502" s="50"/>
      <c r="B502" s="50"/>
      <c r="C502" s="50"/>
      <c r="D502" s="50"/>
      <c r="E502" s="50"/>
      <c r="F502" s="50"/>
      <c r="G502" s="50"/>
    </row>
    <row r="503" spans="1:7" x14ac:dyDescent="0.3">
      <c r="A503" s="50"/>
      <c r="B503" s="50"/>
      <c r="C503" s="50"/>
      <c r="D503" s="50"/>
      <c r="E503" s="50"/>
      <c r="F503" s="50"/>
      <c r="G503" s="50"/>
    </row>
    <row r="504" spans="1:7" x14ac:dyDescent="0.3">
      <c r="A504" s="50"/>
      <c r="B504" s="50"/>
      <c r="C504" s="50"/>
      <c r="D504" s="50"/>
      <c r="E504" s="50"/>
      <c r="F504" s="50"/>
      <c r="G504" s="50"/>
    </row>
    <row r="505" spans="1:7" x14ac:dyDescent="0.3">
      <c r="A505" s="50"/>
      <c r="B505" s="50"/>
      <c r="C505" s="50"/>
      <c r="D505" s="50"/>
      <c r="E505" s="50"/>
      <c r="F505" s="50"/>
      <c r="G505" s="50"/>
    </row>
    <row r="506" spans="1:7" x14ac:dyDescent="0.3">
      <c r="A506" s="50"/>
      <c r="B506" s="50"/>
      <c r="C506" s="50"/>
      <c r="D506" s="50"/>
      <c r="E506" s="50"/>
      <c r="F506" s="50"/>
      <c r="G506" s="50"/>
    </row>
    <row r="507" spans="1:7" x14ac:dyDescent="0.3">
      <c r="A507" s="50"/>
      <c r="B507" s="50"/>
      <c r="C507" s="50"/>
      <c r="D507" s="50"/>
      <c r="E507" s="50"/>
      <c r="F507" s="50"/>
      <c r="G507" s="50"/>
    </row>
    <row r="508" spans="1:7" x14ac:dyDescent="0.3">
      <c r="A508" s="50"/>
      <c r="B508" s="50"/>
      <c r="C508" s="50"/>
      <c r="D508" s="50"/>
      <c r="E508" s="50"/>
      <c r="F508" s="50"/>
      <c r="G508" s="50"/>
    </row>
    <row r="509" spans="1:7" x14ac:dyDescent="0.3">
      <c r="A509" s="50"/>
      <c r="B509" s="50"/>
      <c r="C509" s="50"/>
      <c r="D509" s="50"/>
      <c r="E509" s="50"/>
      <c r="F509" s="50"/>
      <c r="G509" s="50"/>
    </row>
    <row r="510" spans="1:7" x14ac:dyDescent="0.3">
      <c r="A510" s="50"/>
      <c r="B510" s="50"/>
      <c r="C510" s="50"/>
      <c r="D510" s="50"/>
      <c r="E510" s="50"/>
      <c r="F510" s="50"/>
      <c r="G510" s="50"/>
    </row>
    <row r="511" spans="1:7" x14ac:dyDescent="0.3">
      <c r="A511" s="50"/>
      <c r="B511" s="50"/>
      <c r="C511" s="50"/>
      <c r="D511" s="50"/>
      <c r="E511" s="50"/>
      <c r="F511" s="50"/>
      <c r="G511" s="50"/>
    </row>
    <row r="512" spans="1:7" x14ac:dyDescent="0.3">
      <c r="A512" s="50"/>
      <c r="B512" s="50"/>
      <c r="C512" s="50"/>
      <c r="D512" s="50"/>
      <c r="E512" s="50"/>
      <c r="F512" s="50"/>
      <c r="G512" s="50"/>
    </row>
    <row r="513" spans="1:7" x14ac:dyDescent="0.3">
      <c r="A513" s="50"/>
      <c r="B513" s="50"/>
      <c r="C513" s="50"/>
      <c r="D513" s="50"/>
      <c r="E513" s="50"/>
      <c r="F513" s="50"/>
      <c r="G513" s="50"/>
    </row>
    <row r="514" spans="1:7" x14ac:dyDescent="0.3">
      <c r="A514" s="50"/>
      <c r="B514" s="50"/>
      <c r="C514" s="50"/>
      <c r="D514" s="50"/>
      <c r="E514" s="50"/>
      <c r="F514" s="50"/>
      <c r="G514" s="50"/>
    </row>
    <row r="515" spans="1:7" x14ac:dyDescent="0.3">
      <c r="A515" s="50"/>
      <c r="B515" s="50"/>
      <c r="C515" s="50"/>
      <c r="D515" s="50"/>
      <c r="E515" s="50"/>
      <c r="F515" s="50"/>
      <c r="G515" s="50"/>
    </row>
    <row r="516" spans="1:7" x14ac:dyDescent="0.3">
      <c r="A516" s="50"/>
      <c r="B516" s="50"/>
      <c r="C516" s="50"/>
      <c r="D516" s="50"/>
      <c r="E516" s="50"/>
      <c r="F516" s="50"/>
      <c r="G516" s="50"/>
    </row>
    <row r="517" spans="1:7" x14ac:dyDescent="0.3">
      <c r="A517" s="50"/>
      <c r="B517" s="50"/>
      <c r="C517" s="50"/>
      <c r="D517" s="50"/>
      <c r="E517" s="50"/>
      <c r="F517" s="50"/>
      <c r="G517" s="50"/>
    </row>
    <row r="518" spans="1:7" x14ac:dyDescent="0.3">
      <c r="A518" s="50"/>
      <c r="B518" s="50"/>
      <c r="C518" s="50"/>
      <c r="D518" s="50"/>
      <c r="E518" s="50"/>
      <c r="F518" s="50"/>
      <c r="G518" s="50"/>
    </row>
    <row r="519" spans="1:7" x14ac:dyDescent="0.3">
      <c r="A519" s="50"/>
      <c r="B519" s="50"/>
      <c r="C519" s="50"/>
      <c r="D519" s="50"/>
      <c r="E519" s="50"/>
      <c r="F519" s="50"/>
      <c r="G519" s="50"/>
    </row>
    <row r="520" spans="1:7" x14ac:dyDescent="0.3">
      <c r="A520" s="50"/>
      <c r="B520" s="50"/>
      <c r="C520" s="50"/>
      <c r="D520" s="50"/>
      <c r="E520" s="50"/>
      <c r="F520" s="50"/>
      <c r="G520" s="50"/>
    </row>
    <row r="521" spans="1:7" x14ac:dyDescent="0.3">
      <c r="A521" s="50"/>
      <c r="B521" s="50"/>
      <c r="C521" s="50"/>
      <c r="D521" s="50"/>
      <c r="E521" s="50"/>
      <c r="F521" s="50"/>
      <c r="G521" s="50"/>
    </row>
    <row r="522" spans="1:7" x14ac:dyDescent="0.3">
      <c r="A522" s="50"/>
      <c r="B522" s="50"/>
      <c r="C522" s="50"/>
      <c r="D522" s="50"/>
      <c r="E522" s="50"/>
      <c r="F522" s="50"/>
      <c r="G522" s="50"/>
    </row>
    <row r="523" spans="1:7" x14ac:dyDescent="0.3">
      <c r="A523" s="50"/>
      <c r="B523" s="50"/>
      <c r="C523" s="50"/>
      <c r="D523" s="50"/>
      <c r="E523" s="50"/>
      <c r="F523" s="50"/>
      <c r="G523" s="50"/>
    </row>
    <row r="524" spans="1:7" x14ac:dyDescent="0.3">
      <c r="A524" s="50"/>
      <c r="B524" s="50"/>
      <c r="C524" s="50"/>
      <c r="D524" s="50"/>
      <c r="E524" s="50"/>
      <c r="F524" s="50"/>
      <c r="G524" s="50"/>
    </row>
    <row r="525" spans="1:7" x14ac:dyDescent="0.3">
      <c r="A525" s="50"/>
      <c r="B525" s="50"/>
      <c r="C525" s="50"/>
      <c r="D525" s="50"/>
      <c r="E525" s="50"/>
      <c r="F525" s="50"/>
      <c r="G525" s="50"/>
    </row>
    <row r="526" spans="1:7" x14ac:dyDescent="0.3">
      <c r="A526" s="50"/>
      <c r="B526" s="50"/>
      <c r="C526" s="50"/>
      <c r="D526" s="50"/>
      <c r="E526" s="50"/>
      <c r="F526" s="50"/>
      <c r="G526" s="50"/>
    </row>
    <row r="527" spans="1:7" x14ac:dyDescent="0.3">
      <c r="A527" s="50"/>
      <c r="B527" s="50"/>
      <c r="C527" s="50"/>
      <c r="D527" s="50"/>
      <c r="E527" s="50"/>
      <c r="F527" s="50"/>
      <c r="G527" s="50"/>
    </row>
    <row r="528" spans="1:7" x14ac:dyDescent="0.3">
      <c r="A528" s="50"/>
      <c r="B528" s="50"/>
      <c r="C528" s="50"/>
      <c r="D528" s="50"/>
      <c r="E528" s="50"/>
      <c r="F528" s="50"/>
      <c r="G528" s="50"/>
    </row>
    <row r="529" spans="1:7" x14ac:dyDescent="0.3">
      <c r="A529" s="50"/>
      <c r="B529" s="50"/>
      <c r="C529" s="50"/>
      <c r="D529" s="50"/>
      <c r="E529" s="50"/>
      <c r="F529" s="50"/>
      <c r="G529" s="50"/>
    </row>
    <row r="530" spans="1:7" x14ac:dyDescent="0.3">
      <c r="A530" s="50"/>
      <c r="B530" s="50"/>
      <c r="C530" s="50"/>
      <c r="D530" s="50"/>
      <c r="E530" s="50"/>
      <c r="F530" s="50"/>
      <c r="G530" s="50"/>
    </row>
    <row r="531" spans="1:7" x14ac:dyDescent="0.3">
      <c r="A531" s="50"/>
      <c r="B531" s="50"/>
      <c r="C531" s="50"/>
      <c r="D531" s="50"/>
      <c r="E531" s="50"/>
      <c r="F531" s="50"/>
      <c r="G531" s="50"/>
    </row>
    <row r="532" spans="1:7" x14ac:dyDescent="0.3">
      <c r="A532" s="50"/>
      <c r="B532" s="50"/>
      <c r="C532" s="50"/>
      <c r="D532" s="50"/>
      <c r="E532" s="50"/>
      <c r="F532" s="50"/>
      <c r="G532" s="50"/>
    </row>
    <row r="533" spans="1:7" x14ac:dyDescent="0.3">
      <c r="A533" s="50"/>
      <c r="B533" s="50"/>
      <c r="C533" s="50"/>
      <c r="D533" s="50"/>
      <c r="E533" s="50"/>
      <c r="F533" s="50"/>
      <c r="G533" s="50"/>
    </row>
    <row r="534" spans="1:7" x14ac:dyDescent="0.3">
      <c r="A534" s="50"/>
      <c r="B534" s="50"/>
      <c r="C534" s="50"/>
      <c r="D534" s="50"/>
      <c r="E534" s="50"/>
      <c r="F534" s="50"/>
      <c r="G534" s="50"/>
    </row>
    <row r="535" spans="1:7" x14ac:dyDescent="0.3">
      <c r="A535" s="50"/>
      <c r="B535" s="50"/>
      <c r="C535" s="50"/>
      <c r="D535" s="50"/>
      <c r="E535" s="50"/>
      <c r="F535" s="50"/>
      <c r="G535" s="50"/>
    </row>
    <row r="536" spans="1:7" x14ac:dyDescent="0.3">
      <c r="A536" s="50"/>
      <c r="B536" s="50"/>
      <c r="C536" s="50"/>
      <c r="D536" s="50"/>
      <c r="E536" s="50"/>
      <c r="F536" s="50"/>
      <c r="G536" s="50"/>
    </row>
    <row r="537" spans="1:7" x14ac:dyDescent="0.3">
      <c r="A537" s="50"/>
      <c r="B537" s="50"/>
      <c r="C537" s="50"/>
      <c r="D537" s="50"/>
      <c r="E537" s="50"/>
      <c r="F537" s="50"/>
      <c r="G537" s="50"/>
    </row>
    <row r="538" spans="1:7" x14ac:dyDescent="0.3">
      <c r="A538" s="50"/>
      <c r="B538" s="50"/>
      <c r="C538" s="50"/>
      <c r="D538" s="50"/>
      <c r="E538" s="50"/>
      <c r="F538" s="50"/>
      <c r="G538" s="50"/>
    </row>
    <row r="539" spans="1:7" x14ac:dyDescent="0.3">
      <c r="A539" s="50"/>
      <c r="B539" s="50"/>
      <c r="C539" s="50"/>
      <c r="D539" s="50"/>
      <c r="E539" s="50"/>
      <c r="F539" s="50"/>
      <c r="G539" s="50"/>
    </row>
    <row r="540" spans="1:7" x14ac:dyDescent="0.3">
      <c r="A540" s="50"/>
      <c r="B540" s="50"/>
      <c r="C540" s="50"/>
      <c r="D540" s="50"/>
      <c r="E540" s="50"/>
      <c r="F540" s="50"/>
      <c r="G540" s="50"/>
    </row>
    <row r="541" spans="1:7" x14ac:dyDescent="0.3">
      <c r="A541" s="50"/>
      <c r="B541" s="50"/>
      <c r="C541" s="50"/>
      <c r="D541" s="50"/>
      <c r="E541" s="50"/>
      <c r="F541" s="50"/>
      <c r="G541" s="50"/>
    </row>
    <row r="542" spans="1:7" x14ac:dyDescent="0.3">
      <c r="A542" s="50"/>
      <c r="B542" s="50"/>
      <c r="C542" s="50"/>
      <c r="D542" s="50"/>
      <c r="E542" s="50"/>
      <c r="F542" s="50"/>
      <c r="G542" s="50"/>
    </row>
    <row r="543" spans="1:7" x14ac:dyDescent="0.3">
      <c r="A543" s="50"/>
      <c r="B543" s="50"/>
      <c r="C543" s="50"/>
      <c r="D543" s="50"/>
      <c r="E543" s="50"/>
      <c r="F543" s="50"/>
      <c r="G543" s="50"/>
    </row>
    <row r="544" spans="1:7" x14ac:dyDescent="0.3">
      <c r="A544" s="50"/>
      <c r="B544" s="50"/>
      <c r="C544" s="50"/>
      <c r="D544" s="50"/>
      <c r="E544" s="50"/>
      <c r="F544" s="50"/>
      <c r="G544" s="50"/>
    </row>
    <row r="545" spans="1:7" x14ac:dyDescent="0.3">
      <c r="A545" s="50"/>
      <c r="B545" s="50"/>
      <c r="C545" s="50"/>
      <c r="D545" s="50"/>
      <c r="E545" s="50"/>
      <c r="F545" s="50"/>
      <c r="G545" s="50"/>
    </row>
    <row r="546" spans="1:7" x14ac:dyDescent="0.3">
      <c r="A546" s="50"/>
      <c r="B546" s="50"/>
      <c r="C546" s="50"/>
      <c r="D546" s="50"/>
      <c r="E546" s="50"/>
      <c r="F546" s="50"/>
      <c r="G546" s="50"/>
    </row>
    <row r="547" spans="1:7" x14ac:dyDescent="0.3">
      <c r="A547" s="50"/>
      <c r="B547" s="50"/>
      <c r="C547" s="50"/>
      <c r="D547" s="50"/>
      <c r="E547" s="50"/>
      <c r="F547" s="50"/>
      <c r="G547" s="50"/>
    </row>
    <row r="548" spans="1:7" x14ac:dyDescent="0.3">
      <c r="A548" s="50"/>
      <c r="B548" s="50"/>
      <c r="C548" s="50"/>
      <c r="D548" s="50"/>
      <c r="E548" s="50"/>
      <c r="F548" s="50"/>
      <c r="G548" s="50"/>
    </row>
    <row r="549" spans="1:7" x14ac:dyDescent="0.3">
      <c r="A549" s="50"/>
      <c r="B549" s="50"/>
      <c r="C549" s="50"/>
      <c r="D549" s="50"/>
      <c r="E549" s="50"/>
      <c r="F549" s="50"/>
      <c r="G549" s="50"/>
    </row>
    <row r="550" spans="1:7" x14ac:dyDescent="0.3">
      <c r="A550" s="50"/>
      <c r="B550" s="50"/>
      <c r="C550" s="50"/>
      <c r="D550" s="50"/>
      <c r="E550" s="50"/>
      <c r="F550" s="50"/>
      <c r="G550" s="50"/>
    </row>
    <row r="551" spans="1:7" x14ac:dyDescent="0.3">
      <c r="A551" s="50"/>
      <c r="B551" s="50"/>
      <c r="C551" s="50"/>
      <c r="D551" s="50"/>
      <c r="E551" s="50"/>
      <c r="F551" s="50"/>
      <c r="G551" s="50"/>
    </row>
    <row r="552" spans="1:7" x14ac:dyDescent="0.3">
      <c r="A552" s="50"/>
      <c r="B552" s="50"/>
      <c r="C552" s="50"/>
      <c r="D552" s="50"/>
      <c r="E552" s="50"/>
      <c r="F552" s="50"/>
      <c r="G552" s="50"/>
    </row>
    <row r="553" spans="1:7" x14ac:dyDescent="0.3">
      <c r="A553" s="50"/>
      <c r="B553" s="50"/>
      <c r="C553" s="50"/>
      <c r="D553" s="50"/>
      <c r="E553" s="50"/>
      <c r="F553" s="50"/>
      <c r="G553" s="50"/>
    </row>
    <row r="554" spans="1:7" x14ac:dyDescent="0.3">
      <c r="A554" s="50"/>
      <c r="B554" s="50"/>
      <c r="C554" s="50"/>
      <c r="D554" s="50"/>
      <c r="E554" s="50"/>
      <c r="F554" s="50"/>
      <c r="G554" s="50"/>
    </row>
    <row r="555" spans="1:7" x14ac:dyDescent="0.3">
      <c r="A555" s="50"/>
      <c r="B555" s="50"/>
      <c r="C555" s="50"/>
      <c r="D555" s="50"/>
      <c r="E555" s="50"/>
      <c r="F555" s="50"/>
      <c r="G555" s="50"/>
    </row>
    <row r="556" spans="1:7" x14ac:dyDescent="0.3">
      <c r="A556" s="50"/>
      <c r="B556" s="50"/>
      <c r="C556" s="50"/>
      <c r="D556" s="50"/>
      <c r="E556" s="50"/>
      <c r="F556" s="50"/>
      <c r="G556" s="50"/>
    </row>
    <row r="557" spans="1:7" x14ac:dyDescent="0.3">
      <c r="A557" s="50"/>
      <c r="B557" s="50"/>
      <c r="C557" s="50"/>
      <c r="D557" s="50"/>
      <c r="E557" s="50"/>
      <c r="F557" s="50"/>
      <c r="G557" s="50"/>
    </row>
    <row r="558" spans="1:7" x14ac:dyDescent="0.3">
      <c r="A558" s="50"/>
      <c r="B558" s="50"/>
      <c r="C558" s="50"/>
      <c r="D558" s="50"/>
      <c r="E558" s="50"/>
      <c r="F558" s="50"/>
      <c r="G558" s="50"/>
    </row>
    <row r="559" spans="1:7" x14ac:dyDescent="0.3">
      <c r="A559" s="50"/>
      <c r="B559" s="50"/>
      <c r="C559" s="50"/>
      <c r="D559" s="50"/>
      <c r="E559" s="50"/>
      <c r="F559" s="50"/>
      <c r="G559" s="50"/>
    </row>
    <row r="560" spans="1:7" x14ac:dyDescent="0.3">
      <c r="A560" s="50"/>
      <c r="B560" s="50"/>
      <c r="C560" s="50"/>
      <c r="D560" s="50"/>
      <c r="E560" s="50"/>
      <c r="F560" s="50"/>
      <c r="G560" s="50"/>
    </row>
    <row r="561" spans="1:7" x14ac:dyDescent="0.3">
      <c r="A561" s="50"/>
      <c r="B561" s="50"/>
      <c r="C561" s="50"/>
      <c r="D561" s="50"/>
      <c r="E561" s="50"/>
      <c r="F561" s="50"/>
      <c r="G561" s="50"/>
    </row>
    <row r="562" spans="1:7" x14ac:dyDescent="0.3">
      <c r="A562" s="50"/>
      <c r="B562" s="50"/>
      <c r="C562" s="50"/>
      <c r="D562" s="50"/>
      <c r="E562" s="50"/>
      <c r="F562" s="50"/>
      <c r="G562" s="50"/>
    </row>
    <row r="563" spans="1:7" x14ac:dyDescent="0.3">
      <c r="A563" s="50"/>
      <c r="B563" s="50"/>
      <c r="C563" s="50"/>
      <c r="D563" s="50"/>
      <c r="E563" s="50"/>
      <c r="F563" s="50"/>
      <c r="G563" s="50"/>
    </row>
    <row r="564" spans="1:7" x14ac:dyDescent="0.3">
      <c r="A564" s="50"/>
      <c r="B564" s="50"/>
      <c r="C564" s="50"/>
      <c r="D564" s="50"/>
      <c r="E564" s="50"/>
      <c r="F564" s="50"/>
      <c r="G564" s="50"/>
    </row>
    <row r="565" spans="1:7" x14ac:dyDescent="0.3">
      <c r="A565" s="50"/>
      <c r="B565" s="50"/>
      <c r="C565" s="50"/>
      <c r="D565" s="50"/>
      <c r="E565" s="50"/>
      <c r="F565" s="50"/>
      <c r="G565" s="50"/>
    </row>
    <row r="566" spans="1:7" x14ac:dyDescent="0.3">
      <c r="A566" s="50"/>
      <c r="B566" s="50"/>
      <c r="C566" s="50"/>
      <c r="D566" s="50"/>
      <c r="E566" s="50"/>
      <c r="F566" s="50"/>
      <c r="G566" s="50"/>
    </row>
    <row r="567" spans="1:7" x14ac:dyDescent="0.3">
      <c r="A567" s="50"/>
      <c r="B567" s="50"/>
      <c r="C567" s="50"/>
      <c r="D567" s="50"/>
      <c r="E567" s="50"/>
      <c r="F567" s="50"/>
      <c r="G567" s="50"/>
    </row>
    <row r="568" spans="1:7" x14ac:dyDescent="0.3">
      <c r="A568" s="50"/>
      <c r="B568" s="50"/>
      <c r="C568" s="50"/>
      <c r="D568" s="50"/>
      <c r="E568" s="50"/>
      <c r="F568" s="50"/>
      <c r="G568" s="50"/>
    </row>
    <row r="569" spans="1:7" x14ac:dyDescent="0.3">
      <c r="A569" s="50"/>
      <c r="B569" s="50"/>
      <c r="C569" s="50"/>
      <c r="D569" s="50"/>
      <c r="E569" s="50"/>
      <c r="F569" s="50"/>
      <c r="G569" s="50"/>
    </row>
    <row r="570" spans="1:7" x14ac:dyDescent="0.3">
      <c r="A570" s="50"/>
      <c r="B570" s="50"/>
      <c r="C570" s="50"/>
      <c r="D570" s="50"/>
      <c r="E570" s="50"/>
      <c r="F570" s="50"/>
      <c r="G570" s="50"/>
    </row>
    <row r="571" spans="1:7" x14ac:dyDescent="0.3">
      <c r="A571" s="50"/>
      <c r="B571" s="50"/>
      <c r="C571" s="50"/>
      <c r="D571" s="50"/>
      <c r="E571" s="50"/>
      <c r="F571" s="50"/>
      <c r="G571" s="50"/>
    </row>
    <row r="572" spans="1:7" x14ac:dyDescent="0.3">
      <c r="A572" s="50"/>
      <c r="B572" s="50"/>
      <c r="C572" s="50"/>
      <c r="D572" s="50"/>
      <c r="E572" s="50"/>
      <c r="F572" s="50"/>
      <c r="G572" s="50"/>
    </row>
    <row r="573" spans="1:7" x14ac:dyDescent="0.3">
      <c r="A573" s="50"/>
      <c r="B573" s="50"/>
      <c r="C573" s="50"/>
      <c r="D573" s="50"/>
      <c r="E573" s="50"/>
      <c r="F573" s="50"/>
      <c r="G573" s="50"/>
    </row>
    <row r="574" spans="1:7" x14ac:dyDescent="0.3">
      <c r="A574" s="50"/>
      <c r="B574" s="50"/>
      <c r="C574" s="50"/>
      <c r="D574" s="50"/>
      <c r="E574" s="50"/>
      <c r="F574" s="50"/>
      <c r="G574" s="50"/>
    </row>
    <row r="575" spans="1:7" x14ac:dyDescent="0.3">
      <c r="A575" s="50"/>
      <c r="B575" s="50"/>
      <c r="C575" s="50"/>
      <c r="D575" s="50"/>
      <c r="E575" s="50"/>
      <c r="F575" s="50"/>
      <c r="G575" s="50"/>
    </row>
    <row r="576" spans="1:7" x14ac:dyDescent="0.3">
      <c r="A576" s="50"/>
      <c r="B576" s="50"/>
      <c r="C576" s="50"/>
      <c r="D576" s="50"/>
      <c r="E576" s="50"/>
      <c r="F576" s="50"/>
      <c r="G576" s="50"/>
    </row>
    <row r="577" spans="1:7" x14ac:dyDescent="0.3">
      <c r="A577" s="50"/>
      <c r="B577" s="50"/>
      <c r="C577" s="50"/>
      <c r="D577" s="50"/>
      <c r="E577" s="50"/>
      <c r="F577" s="50"/>
      <c r="G577" s="50"/>
    </row>
    <row r="578" spans="1:7" x14ac:dyDescent="0.3">
      <c r="A578" s="50"/>
      <c r="B578" s="50"/>
      <c r="C578" s="50"/>
      <c r="D578" s="50"/>
      <c r="E578" s="50"/>
      <c r="F578" s="50"/>
      <c r="G578" s="50"/>
    </row>
    <row r="579" spans="1:7" x14ac:dyDescent="0.3">
      <c r="A579" s="50"/>
      <c r="B579" s="50"/>
      <c r="C579" s="50"/>
      <c r="D579" s="50"/>
      <c r="E579" s="50"/>
      <c r="F579" s="50"/>
      <c r="G579" s="50"/>
    </row>
    <row r="580" spans="1:7" x14ac:dyDescent="0.3">
      <c r="A580" s="50"/>
      <c r="B580" s="50"/>
      <c r="C580" s="50"/>
      <c r="D580" s="50"/>
      <c r="E580" s="50"/>
      <c r="F580" s="50"/>
      <c r="G580" s="50"/>
    </row>
    <row r="581" spans="1:7" x14ac:dyDescent="0.3">
      <c r="A581" s="50"/>
      <c r="B581" s="50"/>
      <c r="C581" s="50"/>
      <c r="D581" s="50"/>
      <c r="E581" s="50"/>
      <c r="F581" s="50"/>
      <c r="G581" s="50"/>
    </row>
    <row r="582" spans="1:7" x14ac:dyDescent="0.3">
      <c r="A582" s="50"/>
      <c r="B582" s="50"/>
      <c r="C582" s="50"/>
      <c r="D582" s="50"/>
      <c r="E582" s="50"/>
      <c r="F582" s="50"/>
      <c r="G582" s="50"/>
    </row>
    <row r="583" spans="1:7" x14ac:dyDescent="0.3">
      <c r="A583" s="50"/>
      <c r="B583" s="50"/>
      <c r="C583" s="50"/>
      <c r="D583" s="50"/>
      <c r="E583" s="50"/>
      <c r="F583" s="50"/>
      <c r="G583" s="50"/>
    </row>
    <row r="584" spans="1:7" x14ac:dyDescent="0.3">
      <c r="A584" s="50"/>
      <c r="B584" s="50"/>
      <c r="C584" s="50"/>
      <c r="D584" s="50"/>
      <c r="E584" s="50"/>
      <c r="F584" s="50"/>
      <c r="G584" s="50"/>
    </row>
    <row r="585" spans="1:7" x14ac:dyDescent="0.3">
      <c r="A585" s="50"/>
      <c r="B585" s="50"/>
      <c r="C585" s="50"/>
      <c r="D585" s="50"/>
      <c r="E585" s="50"/>
      <c r="F585" s="50"/>
      <c r="G585" s="50"/>
    </row>
    <row r="586" spans="1:7" x14ac:dyDescent="0.3">
      <c r="A586" s="50"/>
      <c r="B586" s="50"/>
      <c r="C586" s="50"/>
      <c r="D586" s="50"/>
      <c r="E586" s="50"/>
      <c r="F586" s="50"/>
      <c r="G586" s="50"/>
    </row>
    <row r="587" spans="1:7" x14ac:dyDescent="0.3">
      <c r="A587" s="50"/>
      <c r="B587" s="50"/>
      <c r="C587" s="50"/>
      <c r="D587" s="50"/>
      <c r="E587" s="50"/>
      <c r="F587" s="50"/>
      <c r="G587" s="50"/>
    </row>
    <row r="588" spans="1:7" x14ac:dyDescent="0.3">
      <c r="A588" s="50"/>
      <c r="B588" s="50"/>
      <c r="C588" s="50"/>
      <c r="D588" s="50"/>
      <c r="E588" s="50"/>
      <c r="F588" s="50"/>
      <c r="G588" s="50"/>
    </row>
    <row r="589" spans="1:7" x14ac:dyDescent="0.3">
      <c r="A589" s="50"/>
      <c r="B589" s="50"/>
      <c r="C589" s="50"/>
      <c r="D589" s="50"/>
      <c r="E589" s="50"/>
      <c r="F589" s="50"/>
      <c r="G589" s="50"/>
    </row>
    <row r="590" spans="1:7" x14ac:dyDescent="0.3">
      <c r="A590" s="50"/>
      <c r="B590" s="50"/>
      <c r="C590" s="50"/>
      <c r="D590" s="50"/>
      <c r="E590" s="50"/>
      <c r="F590" s="50"/>
      <c r="G590" s="50"/>
    </row>
    <row r="591" spans="1:7" x14ac:dyDescent="0.3">
      <c r="A591" s="50"/>
      <c r="B591" s="50"/>
      <c r="C591" s="50"/>
      <c r="D591" s="50"/>
      <c r="E591" s="50"/>
      <c r="F591" s="50"/>
      <c r="G591" s="50"/>
    </row>
    <row r="592" spans="1:7" x14ac:dyDescent="0.3">
      <c r="A592" s="50"/>
      <c r="B592" s="50"/>
      <c r="C592" s="50"/>
      <c r="D592" s="50"/>
      <c r="E592" s="50"/>
      <c r="F592" s="50"/>
      <c r="G592" s="50"/>
    </row>
    <row r="593" spans="1:7" x14ac:dyDescent="0.3">
      <c r="A593" s="50"/>
      <c r="B593" s="50"/>
      <c r="C593" s="50"/>
      <c r="D593" s="50"/>
      <c r="E593" s="50"/>
      <c r="F593" s="50"/>
      <c r="G593" s="50"/>
    </row>
    <row r="594" spans="1:7" x14ac:dyDescent="0.3">
      <c r="A594" s="50"/>
      <c r="B594" s="50"/>
      <c r="C594" s="50"/>
      <c r="D594" s="50"/>
      <c r="E594" s="50"/>
      <c r="F594" s="50"/>
      <c r="G594" s="50"/>
    </row>
    <row r="595" spans="1:7" x14ac:dyDescent="0.3">
      <c r="A595" s="50"/>
      <c r="B595" s="50"/>
      <c r="C595" s="50"/>
      <c r="D595" s="50"/>
      <c r="E595" s="50"/>
      <c r="F595" s="50"/>
      <c r="G595" s="50"/>
    </row>
    <row r="596" spans="1:7" x14ac:dyDescent="0.3">
      <c r="A596" s="50"/>
      <c r="B596" s="50"/>
      <c r="C596" s="50"/>
      <c r="D596" s="50"/>
      <c r="E596" s="50"/>
      <c r="F596" s="50"/>
      <c r="G596" s="50"/>
    </row>
    <row r="597" spans="1:7" x14ac:dyDescent="0.3">
      <c r="A597" s="50"/>
      <c r="B597" s="50"/>
      <c r="C597" s="50"/>
      <c r="D597" s="50"/>
      <c r="E597" s="50"/>
      <c r="F597" s="50"/>
      <c r="G597" s="50"/>
    </row>
    <row r="598" spans="1:7" x14ac:dyDescent="0.3">
      <c r="A598" s="50"/>
      <c r="B598" s="50"/>
      <c r="C598" s="50"/>
      <c r="D598" s="50"/>
      <c r="E598" s="50"/>
      <c r="F598" s="50"/>
      <c r="G598" s="50"/>
    </row>
    <row r="599" spans="1:7" x14ac:dyDescent="0.3">
      <c r="A599" s="50"/>
      <c r="B599" s="50"/>
      <c r="C599" s="50"/>
      <c r="D599" s="50"/>
      <c r="E599" s="50"/>
      <c r="F599" s="50"/>
      <c r="G599" s="50"/>
    </row>
    <row r="600" spans="1:7" x14ac:dyDescent="0.3">
      <c r="A600" s="50"/>
      <c r="B600" s="50"/>
      <c r="C600" s="50"/>
      <c r="D600" s="50"/>
      <c r="E600" s="50"/>
      <c r="F600" s="50"/>
      <c r="G600" s="50"/>
    </row>
    <row r="601" spans="1:7" x14ac:dyDescent="0.3">
      <c r="A601" s="50"/>
      <c r="B601" s="50"/>
      <c r="C601" s="50"/>
      <c r="D601" s="50"/>
      <c r="E601" s="50"/>
      <c r="F601" s="50"/>
      <c r="G601" s="50"/>
    </row>
    <row r="602" spans="1:7" x14ac:dyDescent="0.3">
      <c r="A602" s="50"/>
      <c r="B602" s="50"/>
      <c r="C602" s="50"/>
      <c r="D602" s="50"/>
      <c r="E602" s="50"/>
      <c r="F602" s="50"/>
      <c r="G602" s="50"/>
    </row>
    <row r="603" spans="1:7" x14ac:dyDescent="0.3">
      <c r="A603" s="50"/>
      <c r="B603" s="50"/>
      <c r="C603" s="50"/>
      <c r="D603" s="50"/>
      <c r="E603" s="50"/>
      <c r="F603" s="50"/>
      <c r="G603" s="50"/>
    </row>
    <row r="604" spans="1:7" x14ac:dyDescent="0.3">
      <c r="A604" s="50"/>
      <c r="B604" s="50"/>
      <c r="C604" s="50"/>
      <c r="D604" s="50"/>
      <c r="E604" s="50"/>
      <c r="F604" s="50"/>
      <c r="G604" s="50"/>
    </row>
    <row r="605" spans="1:7" x14ac:dyDescent="0.3">
      <c r="A605" s="50"/>
      <c r="B605" s="50"/>
      <c r="C605" s="50"/>
      <c r="D605" s="50"/>
      <c r="E605" s="50"/>
      <c r="F605" s="50"/>
      <c r="G605" s="50"/>
    </row>
    <row r="606" spans="1:7" x14ac:dyDescent="0.3">
      <c r="A606" s="50"/>
      <c r="B606" s="50"/>
      <c r="C606" s="50"/>
      <c r="D606" s="50"/>
      <c r="E606" s="50"/>
      <c r="F606" s="50"/>
      <c r="G606" s="50"/>
    </row>
    <row r="607" spans="1:7" x14ac:dyDescent="0.3">
      <c r="A607" s="50"/>
      <c r="B607" s="50"/>
      <c r="C607" s="50"/>
      <c r="D607" s="50"/>
      <c r="E607" s="50"/>
      <c r="F607" s="50"/>
      <c r="G607" s="50"/>
    </row>
    <row r="608" spans="1:7" x14ac:dyDescent="0.3">
      <c r="A608" s="50"/>
      <c r="B608" s="50"/>
      <c r="C608" s="50"/>
      <c r="D608" s="50"/>
      <c r="E608" s="50"/>
      <c r="F608" s="50"/>
      <c r="G608" s="50"/>
    </row>
    <row r="609" spans="1:7" x14ac:dyDescent="0.3">
      <c r="A609" s="50"/>
      <c r="B609" s="50"/>
      <c r="C609" s="50"/>
      <c r="D609" s="50"/>
      <c r="E609" s="50"/>
      <c r="F609" s="50"/>
      <c r="G609" s="50"/>
    </row>
    <row r="610" spans="1:7" x14ac:dyDescent="0.3">
      <c r="A610" s="50"/>
      <c r="B610" s="50"/>
      <c r="C610" s="50"/>
      <c r="D610" s="50"/>
      <c r="E610" s="50"/>
      <c r="F610" s="50"/>
      <c r="G610" s="50"/>
    </row>
    <row r="611" spans="1:7" x14ac:dyDescent="0.3">
      <c r="A611" s="50"/>
      <c r="B611" s="50"/>
      <c r="C611" s="50"/>
      <c r="D611" s="50"/>
      <c r="E611" s="50"/>
      <c r="F611" s="50"/>
      <c r="G611" s="50"/>
    </row>
    <row r="612" spans="1:7" x14ac:dyDescent="0.3">
      <c r="A612" s="50"/>
      <c r="B612" s="50"/>
      <c r="C612" s="50"/>
      <c r="D612" s="50"/>
      <c r="E612" s="50"/>
      <c r="F612" s="50"/>
      <c r="G612" s="50"/>
    </row>
    <row r="613" spans="1:7" x14ac:dyDescent="0.3">
      <c r="A613" s="50"/>
      <c r="B613" s="50"/>
      <c r="C613" s="50"/>
      <c r="D613" s="50"/>
      <c r="E613" s="50"/>
      <c r="F613" s="50"/>
      <c r="G613" s="50"/>
    </row>
    <row r="614" spans="1:7" x14ac:dyDescent="0.3">
      <c r="A614" s="50"/>
      <c r="B614" s="50"/>
      <c r="C614" s="50"/>
      <c r="D614" s="50"/>
      <c r="E614" s="50"/>
      <c r="F614" s="50"/>
      <c r="G614" s="50"/>
    </row>
    <row r="615" spans="1:7" x14ac:dyDescent="0.3">
      <c r="A615" s="50"/>
      <c r="B615" s="50"/>
      <c r="C615" s="50"/>
      <c r="D615" s="50"/>
      <c r="E615" s="50"/>
      <c r="F615" s="50"/>
      <c r="G615" s="50"/>
    </row>
    <row r="616" spans="1:7" x14ac:dyDescent="0.3">
      <c r="A616" s="50"/>
      <c r="B616" s="50"/>
      <c r="C616" s="50"/>
      <c r="D616" s="50"/>
      <c r="E616" s="50"/>
      <c r="F616" s="50"/>
      <c r="G616" s="50"/>
    </row>
    <row r="617" spans="1:7" x14ac:dyDescent="0.3">
      <c r="A617" s="50"/>
      <c r="B617" s="50"/>
      <c r="C617" s="50"/>
      <c r="D617" s="50"/>
      <c r="E617" s="50"/>
      <c r="F617" s="50"/>
      <c r="G617" s="50"/>
    </row>
    <row r="618" spans="1:7" x14ac:dyDescent="0.3">
      <c r="A618" s="50"/>
      <c r="B618" s="50"/>
      <c r="C618" s="50"/>
      <c r="D618" s="50"/>
      <c r="E618" s="50"/>
      <c r="F618" s="50"/>
      <c r="G618" s="50"/>
    </row>
    <row r="619" spans="1:7" x14ac:dyDescent="0.3">
      <c r="A619" s="50"/>
      <c r="B619" s="50"/>
      <c r="C619" s="50"/>
      <c r="D619" s="50"/>
      <c r="E619" s="50"/>
      <c r="F619" s="50"/>
      <c r="G619" s="50"/>
    </row>
    <row r="620" spans="1:7" x14ac:dyDescent="0.3">
      <c r="A620" s="50"/>
      <c r="B620" s="50"/>
      <c r="C620" s="50"/>
      <c r="D620" s="50"/>
      <c r="E620" s="50"/>
      <c r="F620" s="50"/>
      <c r="G620" s="50"/>
    </row>
    <row r="621" spans="1:7" x14ac:dyDescent="0.3">
      <c r="A621" s="50"/>
      <c r="B621" s="50"/>
      <c r="C621" s="50"/>
      <c r="D621" s="50"/>
      <c r="E621" s="50"/>
      <c r="F621" s="50"/>
      <c r="G621" s="50"/>
    </row>
    <row r="622" spans="1:7" x14ac:dyDescent="0.3">
      <c r="A622" s="50"/>
      <c r="B622" s="50"/>
      <c r="C622" s="50"/>
      <c r="D622" s="50"/>
      <c r="E622" s="50"/>
      <c r="F622" s="50"/>
      <c r="G622" s="50"/>
    </row>
    <row r="623" spans="1:7" x14ac:dyDescent="0.3">
      <c r="A623" s="50"/>
      <c r="B623" s="50"/>
      <c r="C623" s="50"/>
      <c r="D623" s="50"/>
      <c r="E623" s="50"/>
      <c r="F623" s="50"/>
      <c r="G623" s="50"/>
    </row>
    <row r="624" spans="1:7" x14ac:dyDescent="0.3">
      <c r="A624" s="50"/>
      <c r="B624" s="50"/>
      <c r="C624" s="50"/>
      <c r="D624" s="50"/>
      <c r="E624" s="50"/>
      <c r="F624" s="50"/>
      <c r="G624" s="50"/>
    </row>
    <row r="625" spans="1:7" x14ac:dyDescent="0.3">
      <c r="A625" s="50"/>
      <c r="B625" s="50"/>
      <c r="C625" s="50"/>
      <c r="D625" s="50"/>
      <c r="E625" s="50"/>
      <c r="F625" s="50"/>
      <c r="G625" s="50"/>
    </row>
    <row r="626" spans="1:7" x14ac:dyDescent="0.3">
      <c r="A626" s="50"/>
      <c r="B626" s="50"/>
      <c r="C626" s="50"/>
      <c r="D626" s="50"/>
      <c r="E626" s="50"/>
      <c r="F626" s="50"/>
      <c r="G626" s="50"/>
    </row>
    <row r="627" spans="1:7" x14ac:dyDescent="0.3">
      <c r="A627" s="50"/>
      <c r="B627" s="50"/>
      <c r="C627" s="50"/>
      <c r="D627" s="50"/>
      <c r="E627" s="50"/>
      <c r="F627" s="50"/>
      <c r="G627" s="50"/>
    </row>
    <row r="628" spans="1:7" x14ac:dyDescent="0.3">
      <c r="A628" s="50"/>
      <c r="B628" s="50"/>
      <c r="C628" s="50"/>
      <c r="D628" s="50"/>
      <c r="E628" s="50"/>
      <c r="F628" s="50"/>
      <c r="G628" s="50"/>
    </row>
    <row r="629" spans="1:7" x14ac:dyDescent="0.3">
      <c r="A629" s="50"/>
      <c r="B629" s="50"/>
      <c r="C629" s="50"/>
      <c r="D629" s="50"/>
      <c r="E629" s="50"/>
      <c r="F629" s="50"/>
      <c r="G629" s="50"/>
    </row>
    <row r="630" spans="1:7" x14ac:dyDescent="0.3">
      <c r="A630" s="50"/>
      <c r="B630" s="50"/>
      <c r="C630" s="50"/>
      <c r="D630" s="50"/>
      <c r="E630" s="50"/>
      <c r="F630" s="50"/>
      <c r="G630" s="50"/>
    </row>
    <row r="631" spans="1:7" x14ac:dyDescent="0.3">
      <c r="A631" s="50"/>
      <c r="B631" s="50"/>
      <c r="C631" s="50"/>
      <c r="D631" s="50"/>
      <c r="E631" s="50"/>
      <c r="F631" s="50"/>
      <c r="G631" s="50"/>
    </row>
    <row r="632" spans="1:7" x14ac:dyDescent="0.3">
      <c r="A632" s="50"/>
      <c r="B632" s="50"/>
      <c r="C632" s="50"/>
      <c r="D632" s="50"/>
      <c r="E632" s="50"/>
      <c r="F632" s="50"/>
      <c r="G632" s="50"/>
    </row>
    <row r="633" spans="1:7" x14ac:dyDescent="0.3">
      <c r="A633" s="50"/>
      <c r="B633" s="50"/>
      <c r="C633" s="50"/>
      <c r="D633" s="50"/>
      <c r="E633" s="50"/>
      <c r="F633" s="50"/>
      <c r="G633" s="50"/>
    </row>
    <row r="634" spans="1:7" x14ac:dyDescent="0.3">
      <c r="A634" s="50"/>
      <c r="B634" s="50"/>
      <c r="C634" s="50"/>
      <c r="D634" s="50"/>
      <c r="E634" s="50"/>
      <c r="F634" s="50"/>
      <c r="G634" s="50"/>
    </row>
    <row r="635" spans="1:7" x14ac:dyDescent="0.3">
      <c r="A635" s="50"/>
      <c r="B635" s="50"/>
      <c r="C635" s="50"/>
      <c r="D635" s="50"/>
      <c r="E635" s="50"/>
      <c r="F635" s="50"/>
      <c r="G635" s="50"/>
    </row>
    <row r="636" spans="1:7" x14ac:dyDescent="0.3">
      <c r="A636" s="50"/>
      <c r="B636" s="50"/>
      <c r="C636" s="50"/>
      <c r="D636" s="50"/>
      <c r="E636" s="50"/>
      <c r="F636" s="50"/>
      <c r="G636" s="50"/>
    </row>
    <row r="637" spans="1:7" x14ac:dyDescent="0.3">
      <c r="A637" s="50"/>
      <c r="B637" s="50"/>
      <c r="C637" s="50"/>
      <c r="D637" s="50"/>
      <c r="E637" s="50"/>
      <c r="F637" s="50"/>
      <c r="G637" s="50"/>
    </row>
    <row r="638" spans="1:7" x14ac:dyDescent="0.3">
      <c r="A638" s="50"/>
      <c r="B638" s="50"/>
      <c r="C638" s="50"/>
      <c r="D638" s="50"/>
      <c r="E638" s="50"/>
      <c r="F638" s="50"/>
      <c r="G638" s="50"/>
    </row>
    <row r="639" spans="1:7" x14ac:dyDescent="0.3">
      <c r="A639" s="50"/>
      <c r="B639" s="50"/>
      <c r="C639" s="50"/>
      <c r="D639" s="50"/>
      <c r="E639" s="50"/>
      <c r="F639" s="50"/>
      <c r="G639" s="50"/>
    </row>
    <row r="640" spans="1:7" x14ac:dyDescent="0.3">
      <c r="A640" s="50"/>
      <c r="B640" s="50"/>
      <c r="C640" s="50"/>
      <c r="D640" s="50"/>
      <c r="E640" s="50"/>
      <c r="F640" s="50"/>
      <c r="G640" s="50"/>
    </row>
    <row r="641" spans="1:7" x14ac:dyDescent="0.3">
      <c r="A641" s="50"/>
      <c r="B641" s="50"/>
      <c r="C641" s="50"/>
      <c r="D641" s="50"/>
      <c r="E641" s="50"/>
      <c r="F641" s="50"/>
      <c r="G641" s="50"/>
    </row>
    <row r="642" spans="1:7" x14ac:dyDescent="0.3">
      <c r="A642" s="50"/>
      <c r="B642" s="50"/>
      <c r="C642" s="50"/>
      <c r="D642" s="50"/>
      <c r="E642" s="50"/>
      <c r="F642" s="50"/>
      <c r="G642" s="50"/>
    </row>
    <row r="643" spans="1:7" x14ac:dyDescent="0.3">
      <c r="A643" s="50"/>
      <c r="B643" s="50"/>
      <c r="C643" s="50"/>
      <c r="D643" s="50"/>
      <c r="E643" s="50"/>
      <c r="F643" s="50"/>
      <c r="G643" s="50"/>
    </row>
    <row r="644" spans="1:7" x14ac:dyDescent="0.3">
      <c r="A644" s="50"/>
      <c r="B644" s="50"/>
      <c r="C644" s="50"/>
      <c r="D644" s="50"/>
      <c r="E644" s="50"/>
      <c r="F644" s="50"/>
      <c r="G644" s="50"/>
    </row>
    <row r="645" spans="1:7" x14ac:dyDescent="0.3">
      <c r="A645" s="50"/>
      <c r="B645" s="50"/>
      <c r="C645" s="50"/>
      <c r="D645" s="50"/>
      <c r="E645" s="50"/>
      <c r="F645" s="50"/>
      <c r="G645" s="50"/>
    </row>
    <row r="646" spans="1:7" x14ac:dyDescent="0.3">
      <c r="A646" s="50"/>
      <c r="B646" s="50"/>
      <c r="C646" s="50"/>
      <c r="D646" s="50"/>
      <c r="E646" s="50"/>
      <c r="F646" s="50"/>
      <c r="G646" s="50"/>
    </row>
    <row r="647" spans="1:7" x14ac:dyDescent="0.3">
      <c r="A647" s="50"/>
      <c r="B647" s="50"/>
      <c r="C647" s="50"/>
      <c r="D647" s="50"/>
      <c r="E647" s="50"/>
      <c r="F647" s="50"/>
      <c r="G647" s="50"/>
    </row>
    <row r="648" spans="1:7" x14ac:dyDescent="0.3">
      <c r="A648" s="50"/>
      <c r="B648" s="50"/>
      <c r="C648" s="50"/>
      <c r="D648" s="50"/>
      <c r="E648" s="50"/>
      <c r="F648" s="50"/>
      <c r="G648" s="50"/>
    </row>
    <row r="649" spans="1:7" x14ac:dyDescent="0.3">
      <c r="A649" s="50"/>
      <c r="B649" s="50"/>
      <c r="C649" s="50"/>
      <c r="D649" s="50"/>
      <c r="E649" s="50"/>
      <c r="F649" s="50"/>
      <c r="G649" s="50"/>
    </row>
    <row r="650" spans="1:7" x14ac:dyDescent="0.3">
      <c r="A650" s="50"/>
      <c r="B650" s="50"/>
      <c r="C650" s="50"/>
      <c r="D650" s="50"/>
      <c r="E650" s="50"/>
      <c r="F650" s="50"/>
      <c r="G650" s="50"/>
    </row>
    <row r="651" spans="1:7" x14ac:dyDescent="0.3">
      <c r="A651" s="50"/>
      <c r="B651" s="50"/>
      <c r="C651" s="50"/>
      <c r="D651" s="50"/>
      <c r="E651" s="50"/>
      <c r="F651" s="50"/>
      <c r="G651" s="50"/>
    </row>
    <row r="652" spans="1:7" x14ac:dyDescent="0.3">
      <c r="A652" s="50"/>
      <c r="B652" s="50"/>
      <c r="C652" s="50"/>
      <c r="D652" s="50"/>
      <c r="E652" s="50"/>
      <c r="F652" s="50"/>
      <c r="G652" s="50"/>
    </row>
    <row r="653" spans="1:7" x14ac:dyDescent="0.3">
      <c r="A653" s="50"/>
      <c r="B653" s="50"/>
      <c r="C653" s="50"/>
      <c r="D653" s="50"/>
      <c r="E653" s="50"/>
      <c r="F653" s="50"/>
      <c r="G653" s="50"/>
    </row>
    <row r="654" spans="1:7" x14ac:dyDescent="0.3">
      <c r="A654" s="50"/>
      <c r="B654" s="50"/>
      <c r="C654" s="50"/>
      <c r="D654" s="50"/>
      <c r="E654" s="50"/>
      <c r="F654" s="50"/>
      <c r="G654" s="50"/>
    </row>
    <row r="655" spans="1:7" x14ac:dyDescent="0.3">
      <c r="A655" s="50"/>
      <c r="B655" s="50"/>
      <c r="C655" s="50"/>
      <c r="D655" s="50"/>
      <c r="E655" s="50"/>
      <c r="F655" s="50"/>
      <c r="G655" s="50"/>
    </row>
    <row r="656" spans="1:7" x14ac:dyDescent="0.3">
      <c r="A656" s="50"/>
      <c r="B656" s="50"/>
      <c r="C656" s="50"/>
      <c r="D656" s="50"/>
      <c r="E656" s="50"/>
      <c r="F656" s="50"/>
      <c r="G656" s="50"/>
    </row>
    <row r="657" spans="1:7" x14ac:dyDescent="0.3">
      <c r="A657" s="50"/>
      <c r="B657" s="50"/>
      <c r="C657" s="50"/>
      <c r="D657" s="50"/>
      <c r="E657" s="50"/>
      <c r="F657" s="50"/>
      <c r="G657" s="50"/>
    </row>
    <row r="658" spans="1:7" x14ac:dyDescent="0.3">
      <c r="A658" s="50"/>
      <c r="B658" s="50"/>
      <c r="C658" s="50"/>
      <c r="D658" s="50"/>
      <c r="E658" s="50"/>
      <c r="F658" s="50"/>
      <c r="G658" s="50"/>
    </row>
    <row r="659" spans="1:7" x14ac:dyDescent="0.3">
      <c r="A659" s="50"/>
      <c r="B659" s="50"/>
      <c r="C659" s="50"/>
      <c r="D659" s="50"/>
      <c r="E659" s="50"/>
      <c r="F659" s="50"/>
      <c r="G659" s="50"/>
    </row>
    <row r="660" spans="1:7" x14ac:dyDescent="0.3">
      <c r="A660" s="50"/>
      <c r="B660" s="50"/>
      <c r="C660" s="50"/>
      <c r="D660" s="50"/>
      <c r="E660" s="50"/>
      <c r="F660" s="50"/>
      <c r="G660" s="50"/>
    </row>
    <row r="661" spans="1:7" x14ac:dyDescent="0.3">
      <c r="A661" s="50"/>
      <c r="B661" s="50"/>
      <c r="C661" s="50"/>
      <c r="D661" s="50"/>
      <c r="E661" s="50"/>
      <c r="F661" s="50"/>
      <c r="G661" s="50"/>
    </row>
    <row r="662" spans="1:7" x14ac:dyDescent="0.3">
      <c r="A662" s="50"/>
      <c r="B662" s="50"/>
      <c r="C662" s="50"/>
      <c r="D662" s="50"/>
      <c r="E662" s="50"/>
      <c r="F662" s="50"/>
      <c r="G662" s="50"/>
    </row>
    <row r="663" spans="1:7" x14ac:dyDescent="0.3">
      <c r="A663" s="50"/>
      <c r="B663" s="50"/>
      <c r="C663" s="50"/>
      <c r="D663" s="50"/>
      <c r="E663" s="50"/>
      <c r="F663" s="50"/>
      <c r="G663" s="50"/>
    </row>
    <row r="664" spans="1:7" x14ac:dyDescent="0.3">
      <c r="A664" s="50"/>
      <c r="B664" s="50"/>
      <c r="C664" s="50"/>
      <c r="D664" s="50"/>
      <c r="E664" s="50"/>
      <c r="F664" s="50"/>
      <c r="G664" s="50"/>
    </row>
    <row r="665" spans="1:7" x14ac:dyDescent="0.3">
      <c r="A665" s="50"/>
      <c r="B665" s="50"/>
      <c r="C665" s="50"/>
      <c r="D665" s="50"/>
      <c r="E665" s="50"/>
      <c r="F665" s="50"/>
      <c r="G665" s="50"/>
    </row>
    <row r="666" spans="1:7" x14ac:dyDescent="0.3">
      <c r="A666" s="50"/>
      <c r="B666" s="50"/>
      <c r="C666" s="50"/>
      <c r="D666" s="50"/>
      <c r="E666" s="50"/>
      <c r="F666" s="50"/>
      <c r="G666" s="50"/>
    </row>
    <row r="667" spans="1:7" x14ac:dyDescent="0.3">
      <c r="A667" s="50"/>
      <c r="B667" s="50"/>
      <c r="C667" s="50"/>
      <c r="D667" s="50"/>
      <c r="E667" s="50"/>
      <c r="F667" s="50"/>
      <c r="G667" s="50"/>
    </row>
    <row r="668" spans="1:7" x14ac:dyDescent="0.3">
      <c r="A668" s="50"/>
      <c r="B668" s="50"/>
      <c r="C668" s="50"/>
      <c r="D668" s="50"/>
      <c r="E668" s="50"/>
      <c r="F668" s="50"/>
      <c r="G668" s="50"/>
    </row>
    <row r="669" spans="1:7" x14ac:dyDescent="0.3">
      <c r="A669" s="50"/>
      <c r="B669" s="50"/>
      <c r="C669" s="50"/>
      <c r="D669" s="50"/>
      <c r="E669" s="50"/>
      <c r="F669" s="50"/>
      <c r="G669" s="50"/>
    </row>
    <row r="670" spans="1:7" x14ac:dyDescent="0.3">
      <c r="A670" s="50"/>
      <c r="B670" s="50"/>
      <c r="C670" s="50"/>
      <c r="D670" s="50"/>
      <c r="E670" s="50"/>
      <c r="F670" s="50"/>
      <c r="G670" s="50"/>
    </row>
    <row r="671" spans="1:7" x14ac:dyDescent="0.3">
      <c r="A671" s="50"/>
      <c r="B671" s="50"/>
      <c r="C671" s="50"/>
      <c r="D671" s="50"/>
      <c r="E671" s="50"/>
      <c r="F671" s="50"/>
      <c r="G671" s="50"/>
    </row>
    <row r="672" spans="1:7" x14ac:dyDescent="0.3">
      <c r="A672" s="50"/>
      <c r="B672" s="50"/>
      <c r="C672" s="50"/>
      <c r="D672" s="50"/>
      <c r="E672" s="50"/>
      <c r="F672" s="50"/>
      <c r="G672" s="50"/>
    </row>
    <row r="673" spans="1:7" x14ac:dyDescent="0.3">
      <c r="A673" s="50"/>
      <c r="B673" s="50"/>
      <c r="C673" s="50"/>
      <c r="D673" s="50"/>
      <c r="E673" s="50"/>
      <c r="F673" s="50"/>
      <c r="G673" s="50"/>
    </row>
    <row r="674" spans="1:7" x14ac:dyDescent="0.3">
      <c r="A674" s="50"/>
      <c r="B674" s="50"/>
      <c r="C674" s="50"/>
      <c r="D674" s="50"/>
      <c r="E674" s="50"/>
      <c r="F674" s="50"/>
      <c r="G674" s="50"/>
    </row>
    <row r="675" spans="1:7" x14ac:dyDescent="0.3">
      <c r="A675" s="50"/>
      <c r="B675" s="50"/>
      <c r="C675" s="50"/>
      <c r="D675" s="50"/>
      <c r="E675" s="50"/>
      <c r="F675" s="50"/>
      <c r="G675" s="50"/>
    </row>
    <row r="676" spans="1:7" x14ac:dyDescent="0.3">
      <c r="A676" s="50"/>
      <c r="B676" s="50"/>
      <c r="C676" s="50"/>
      <c r="D676" s="50"/>
      <c r="E676" s="50"/>
      <c r="F676" s="50"/>
      <c r="G676" s="50"/>
    </row>
    <row r="677" spans="1:7" x14ac:dyDescent="0.3">
      <c r="A677" s="50"/>
      <c r="B677" s="50"/>
      <c r="C677" s="50"/>
      <c r="D677" s="50"/>
      <c r="E677" s="50"/>
      <c r="F677" s="50"/>
      <c r="G677" s="50"/>
    </row>
    <row r="678" spans="1:7" x14ac:dyDescent="0.3">
      <c r="A678" s="50"/>
      <c r="B678" s="50"/>
      <c r="C678" s="50"/>
      <c r="D678" s="50"/>
      <c r="E678" s="50"/>
      <c r="F678" s="50"/>
      <c r="G678" s="50"/>
    </row>
    <row r="679" spans="1:7" x14ac:dyDescent="0.3">
      <c r="A679" s="50"/>
      <c r="B679" s="50"/>
      <c r="C679" s="50"/>
      <c r="D679" s="50"/>
      <c r="E679" s="50"/>
      <c r="F679" s="50"/>
      <c r="G679" s="50"/>
    </row>
    <row r="680" spans="1:7" x14ac:dyDescent="0.3">
      <c r="A680" s="50"/>
      <c r="B680" s="50"/>
      <c r="C680" s="50"/>
      <c r="D680" s="50"/>
      <c r="E680" s="50"/>
      <c r="F680" s="50"/>
      <c r="G680" s="50"/>
    </row>
    <row r="681" spans="1:7" x14ac:dyDescent="0.3">
      <c r="A681" s="50"/>
      <c r="B681" s="50"/>
      <c r="C681" s="50"/>
      <c r="D681" s="50"/>
      <c r="E681" s="50"/>
      <c r="F681" s="50"/>
      <c r="G681" s="50"/>
    </row>
    <row r="682" spans="1:7" x14ac:dyDescent="0.3">
      <c r="A682" s="50"/>
      <c r="B682" s="50"/>
      <c r="C682" s="50"/>
      <c r="D682" s="50"/>
      <c r="E682" s="50"/>
      <c r="F682" s="50"/>
      <c r="G682" s="50"/>
    </row>
    <row r="683" spans="1:7" x14ac:dyDescent="0.3">
      <c r="A683" s="50"/>
      <c r="B683" s="50"/>
      <c r="C683" s="50"/>
      <c r="D683" s="50"/>
      <c r="E683" s="50"/>
      <c r="F683" s="50"/>
      <c r="G683" s="50"/>
    </row>
    <row r="684" spans="1:7" x14ac:dyDescent="0.3">
      <c r="A684" s="50"/>
      <c r="B684" s="50"/>
      <c r="C684" s="50"/>
      <c r="D684" s="50"/>
      <c r="E684" s="50"/>
      <c r="F684" s="50"/>
      <c r="G684" s="50"/>
    </row>
    <row r="685" spans="1:7" x14ac:dyDescent="0.3">
      <c r="A685" s="50"/>
      <c r="B685" s="50"/>
      <c r="C685" s="50"/>
      <c r="D685" s="50"/>
      <c r="E685" s="50"/>
      <c r="F685" s="50"/>
      <c r="G685" s="50"/>
    </row>
    <row r="686" spans="1:7" x14ac:dyDescent="0.3">
      <c r="A686" s="50"/>
      <c r="B686" s="50"/>
      <c r="C686" s="50"/>
      <c r="D686" s="50"/>
      <c r="E686" s="50"/>
      <c r="F686" s="50"/>
      <c r="G686" s="50"/>
    </row>
    <row r="687" spans="1:7" x14ac:dyDescent="0.3">
      <c r="A687" s="50"/>
      <c r="B687" s="50"/>
      <c r="C687" s="50"/>
      <c r="D687" s="50"/>
      <c r="E687" s="50"/>
      <c r="F687" s="50"/>
      <c r="G687" s="50"/>
    </row>
    <row r="688" spans="1:7" x14ac:dyDescent="0.3">
      <c r="A688" s="50"/>
      <c r="B688" s="50"/>
      <c r="C688" s="50"/>
      <c r="D688" s="50"/>
      <c r="E688" s="50"/>
      <c r="F688" s="50"/>
      <c r="G688" s="50"/>
    </row>
    <row r="689" spans="1:7" x14ac:dyDescent="0.3">
      <c r="A689" s="50"/>
      <c r="B689" s="50"/>
      <c r="C689" s="50"/>
      <c r="D689" s="50"/>
      <c r="E689" s="50"/>
      <c r="F689" s="50"/>
      <c r="G689" s="50"/>
    </row>
    <row r="690" spans="1:7" x14ac:dyDescent="0.3">
      <c r="A690" s="50"/>
      <c r="B690" s="50"/>
      <c r="C690" s="50"/>
      <c r="D690" s="50"/>
      <c r="E690" s="50"/>
      <c r="F690" s="50"/>
      <c r="G690" s="50"/>
    </row>
    <row r="691" spans="1:7" x14ac:dyDescent="0.3">
      <c r="A691" s="50"/>
      <c r="B691" s="50"/>
      <c r="C691" s="50"/>
      <c r="D691" s="50"/>
      <c r="E691" s="50"/>
      <c r="F691" s="50"/>
      <c r="G691" s="50"/>
    </row>
    <row r="692" spans="1:7" x14ac:dyDescent="0.3">
      <c r="A692" s="50"/>
      <c r="B692" s="50"/>
      <c r="C692" s="50"/>
      <c r="D692" s="50"/>
      <c r="E692" s="50"/>
      <c r="F692" s="50"/>
      <c r="G692" s="50"/>
    </row>
    <row r="693" spans="1:7" x14ac:dyDescent="0.3">
      <c r="A693" s="50"/>
      <c r="B693" s="50"/>
      <c r="C693" s="50"/>
      <c r="D693" s="50"/>
      <c r="E693" s="50"/>
      <c r="F693" s="50"/>
      <c r="G693" s="50"/>
    </row>
    <row r="694" spans="1:7" x14ac:dyDescent="0.3">
      <c r="A694" s="50"/>
      <c r="B694" s="50"/>
      <c r="C694" s="50"/>
      <c r="D694" s="50"/>
      <c r="E694" s="50"/>
      <c r="F694" s="50"/>
      <c r="G694" s="50"/>
    </row>
    <row r="695" spans="1:7" x14ac:dyDescent="0.3">
      <c r="A695" s="50"/>
      <c r="B695" s="50"/>
      <c r="C695" s="50"/>
      <c r="D695" s="50"/>
      <c r="E695" s="50"/>
      <c r="F695" s="50"/>
      <c r="G695" s="50"/>
    </row>
    <row r="696" spans="1:7" x14ac:dyDescent="0.3">
      <c r="A696" s="50"/>
      <c r="B696" s="50"/>
      <c r="C696" s="50"/>
      <c r="D696" s="50"/>
      <c r="E696" s="50"/>
      <c r="F696" s="50"/>
      <c r="G696" s="50"/>
    </row>
    <row r="697" spans="1:7" x14ac:dyDescent="0.3">
      <c r="A697" s="50"/>
      <c r="B697" s="50"/>
      <c r="C697" s="50"/>
      <c r="D697" s="50"/>
      <c r="E697" s="50"/>
      <c r="F697" s="50"/>
      <c r="G697" s="50"/>
    </row>
    <row r="698" spans="1:7" x14ac:dyDescent="0.3">
      <c r="A698" s="50"/>
      <c r="B698" s="50"/>
      <c r="C698" s="50"/>
      <c r="D698" s="50"/>
      <c r="E698" s="50"/>
      <c r="F698" s="50"/>
      <c r="G698" s="50"/>
    </row>
    <row r="699" spans="1:7" x14ac:dyDescent="0.3">
      <c r="A699" s="50"/>
      <c r="B699" s="50"/>
      <c r="C699" s="50"/>
      <c r="D699" s="50"/>
      <c r="E699" s="50"/>
      <c r="F699" s="50"/>
      <c r="G699" s="50"/>
    </row>
    <row r="700" spans="1:7" x14ac:dyDescent="0.3">
      <c r="A700" s="50"/>
      <c r="B700" s="50"/>
      <c r="C700" s="50"/>
      <c r="D700" s="50"/>
      <c r="E700" s="50"/>
      <c r="F700" s="50"/>
      <c r="G700" s="50"/>
    </row>
    <row r="701" spans="1:7" x14ac:dyDescent="0.3">
      <c r="A701" s="50"/>
      <c r="B701" s="50"/>
      <c r="C701" s="50"/>
      <c r="D701" s="50"/>
      <c r="E701" s="50"/>
      <c r="F701" s="50"/>
      <c r="G701" s="50"/>
    </row>
    <row r="702" spans="1:7" x14ac:dyDescent="0.3">
      <c r="A702" s="50"/>
      <c r="B702" s="50"/>
      <c r="C702" s="50"/>
      <c r="D702" s="50"/>
      <c r="E702" s="50"/>
      <c r="F702" s="50"/>
      <c r="G702" s="50"/>
    </row>
    <row r="703" spans="1:7" x14ac:dyDescent="0.3">
      <c r="A703" s="50"/>
      <c r="B703" s="50"/>
      <c r="C703" s="50"/>
      <c r="D703" s="50"/>
      <c r="E703" s="50"/>
      <c r="F703" s="50"/>
      <c r="G703" s="50"/>
    </row>
    <row r="704" spans="1:7" x14ac:dyDescent="0.3">
      <c r="A704" s="50"/>
      <c r="B704" s="50"/>
      <c r="C704" s="50"/>
      <c r="D704" s="50"/>
      <c r="E704" s="50"/>
      <c r="F704" s="50"/>
      <c r="G704" s="50"/>
    </row>
    <row r="705" spans="1:7" x14ac:dyDescent="0.3">
      <c r="A705" s="50"/>
      <c r="B705" s="50"/>
      <c r="C705" s="50"/>
      <c r="D705" s="50"/>
      <c r="E705" s="50"/>
      <c r="F705" s="50"/>
      <c r="G705" s="50"/>
    </row>
    <row r="706" spans="1:7" x14ac:dyDescent="0.3">
      <c r="A706" s="50"/>
      <c r="B706" s="50"/>
      <c r="C706" s="50"/>
      <c r="D706" s="50"/>
      <c r="E706" s="50"/>
      <c r="F706" s="50"/>
      <c r="G706" s="50"/>
    </row>
    <row r="707" spans="1:7" x14ac:dyDescent="0.3">
      <c r="A707" s="50"/>
      <c r="B707" s="50"/>
      <c r="C707" s="50"/>
      <c r="D707" s="50"/>
      <c r="E707" s="50"/>
      <c r="F707" s="50"/>
      <c r="G707" s="50"/>
    </row>
    <row r="708" spans="1:7" x14ac:dyDescent="0.3">
      <c r="A708" s="50"/>
      <c r="B708" s="50"/>
      <c r="C708" s="50"/>
      <c r="D708" s="50"/>
      <c r="E708" s="50"/>
      <c r="F708" s="50"/>
      <c r="G708" s="50"/>
    </row>
    <row r="709" spans="1:7" x14ac:dyDescent="0.3">
      <c r="A709" s="50"/>
      <c r="B709" s="50"/>
      <c r="C709" s="50"/>
      <c r="D709" s="50"/>
      <c r="E709" s="50"/>
      <c r="F709" s="50"/>
      <c r="G709" s="50"/>
    </row>
    <row r="710" spans="1:7" x14ac:dyDescent="0.3">
      <c r="A710" s="50"/>
      <c r="B710" s="50"/>
      <c r="C710" s="50"/>
      <c r="D710" s="50"/>
      <c r="E710" s="50"/>
      <c r="F710" s="50"/>
      <c r="G710" s="50"/>
    </row>
    <row r="711" spans="1:7" x14ac:dyDescent="0.3">
      <c r="A711" s="50"/>
      <c r="B711" s="50"/>
      <c r="C711" s="50"/>
      <c r="D711" s="50"/>
      <c r="E711" s="50"/>
      <c r="F711" s="50"/>
      <c r="G711" s="50"/>
    </row>
    <row r="712" spans="1:7" x14ac:dyDescent="0.3">
      <c r="A712" s="50"/>
      <c r="B712" s="50"/>
      <c r="C712" s="50"/>
      <c r="D712" s="50"/>
      <c r="E712" s="50"/>
      <c r="F712" s="50"/>
      <c r="G712" s="50"/>
    </row>
    <row r="713" spans="1:7" x14ac:dyDescent="0.3">
      <c r="A713" s="50"/>
      <c r="B713" s="50"/>
      <c r="C713" s="50"/>
      <c r="D713" s="50"/>
      <c r="E713" s="50"/>
      <c r="F713" s="50"/>
      <c r="G713" s="50"/>
    </row>
    <row r="714" spans="1:7" x14ac:dyDescent="0.3">
      <c r="A714" s="50"/>
      <c r="B714" s="50"/>
      <c r="C714" s="50"/>
      <c r="D714" s="50"/>
      <c r="E714" s="50"/>
      <c r="F714" s="50"/>
      <c r="G714" s="50"/>
    </row>
    <row r="715" spans="1:7" x14ac:dyDescent="0.3">
      <c r="A715" s="50"/>
      <c r="B715" s="50"/>
      <c r="C715" s="50"/>
      <c r="D715" s="50"/>
      <c r="E715" s="50"/>
      <c r="F715" s="50"/>
      <c r="G715" s="50"/>
    </row>
    <row r="716" spans="1:7" x14ac:dyDescent="0.3">
      <c r="A716" s="50"/>
      <c r="B716" s="50"/>
      <c r="C716" s="50"/>
      <c r="D716" s="50"/>
      <c r="E716" s="50"/>
      <c r="F716" s="50"/>
      <c r="G716" s="50"/>
    </row>
    <row r="717" spans="1:7" x14ac:dyDescent="0.3">
      <c r="A717" s="50"/>
      <c r="B717" s="50"/>
      <c r="C717" s="50"/>
      <c r="D717" s="50"/>
      <c r="E717" s="50"/>
      <c r="F717" s="50"/>
      <c r="G717" s="50"/>
    </row>
    <row r="718" spans="1:7" x14ac:dyDescent="0.3">
      <c r="A718" s="50"/>
      <c r="B718" s="50"/>
      <c r="C718" s="50"/>
      <c r="D718" s="50"/>
      <c r="E718" s="50"/>
      <c r="F718" s="50"/>
      <c r="G718" s="50"/>
    </row>
    <row r="719" spans="1:7" x14ac:dyDescent="0.3">
      <c r="A719" s="50"/>
      <c r="B719" s="50"/>
      <c r="C719" s="50"/>
      <c r="D719" s="50"/>
      <c r="E719" s="50"/>
      <c r="F719" s="50"/>
      <c r="G719" s="50"/>
    </row>
    <row r="720" spans="1:7" x14ac:dyDescent="0.3">
      <c r="A720" s="50"/>
      <c r="B720" s="50"/>
      <c r="C720" s="50"/>
      <c r="D720" s="50"/>
      <c r="E720" s="50"/>
      <c r="F720" s="50"/>
      <c r="G720" s="50"/>
    </row>
    <row r="721" spans="1:7" x14ac:dyDescent="0.3">
      <c r="A721" s="50"/>
      <c r="B721" s="50"/>
      <c r="C721" s="50"/>
      <c r="D721" s="50"/>
      <c r="E721" s="50"/>
      <c r="F721" s="50"/>
      <c r="G721" s="50"/>
    </row>
    <row r="722" spans="1:7" x14ac:dyDescent="0.3">
      <c r="A722" s="50"/>
      <c r="B722" s="50"/>
      <c r="C722" s="50"/>
      <c r="D722" s="50"/>
      <c r="E722" s="50"/>
      <c r="F722" s="50"/>
      <c r="G722" s="50"/>
    </row>
    <row r="723" spans="1:7" x14ac:dyDescent="0.3">
      <c r="A723" s="50"/>
      <c r="B723" s="50"/>
      <c r="C723" s="50"/>
      <c r="D723" s="50"/>
      <c r="E723" s="50"/>
      <c r="F723" s="50"/>
      <c r="G723" s="50"/>
    </row>
    <row r="724" spans="1:7" x14ac:dyDescent="0.3">
      <c r="A724" s="50"/>
      <c r="B724" s="50"/>
      <c r="C724" s="50"/>
      <c r="D724" s="50"/>
      <c r="E724" s="50"/>
      <c r="F724" s="50"/>
      <c r="G724" s="50"/>
    </row>
    <row r="725" spans="1:7" x14ac:dyDescent="0.3">
      <c r="A725" s="50"/>
      <c r="B725" s="50"/>
      <c r="C725" s="50"/>
      <c r="D725" s="50"/>
      <c r="E725" s="50"/>
      <c r="F725" s="50"/>
      <c r="G725" s="50"/>
    </row>
    <row r="726" spans="1:7" x14ac:dyDescent="0.3">
      <c r="A726" s="50"/>
      <c r="B726" s="50"/>
      <c r="C726" s="50"/>
      <c r="D726" s="50"/>
      <c r="E726" s="50"/>
      <c r="F726" s="50"/>
      <c r="G726" s="50"/>
    </row>
    <row r="727" spans="1:7" x14ac:dyDescent="0.3">
      <c r="A727" s="50"/>
      <c r="B727" s="50"/>
      <c r="C727" s="50"/>
      <c r="D727" s="50"/>
      <c r="E727" s="50"/>
      <c r="F727" s="50"/>
      <c r="G727" s="50"/>
    </row>
    <row r="728" spans="1:7" x14ac:dyDescent="0.3">
      <c r="A728" s="50"/>
      <c r="B728" s="50"/>
      <c r="C728" s="50"/>
      <c r="D728" s="50"/>
      <c r="E728" s="50"/>
      <c r="F728" s="50"/>
      <c r="G728" s="50"/>
    </row>
    <row r="729" spans="1:7" x14ac:dyDescent="0.3">
      <c r="A729" s="50"/>
      <c r="B729" s="50"/>
      <c r="C729" s="50"/>
      <c r="D729" s="50"/>
      <c r="E729" s="50"/>
      <c r="F729" s="50"/>
      <c r="G729" s="50"/>
    </row>
    <row r="730" spans="1:7" x14ac:dyDescent="0.3">
      <c r="A730" s="50"/>
      <c r="B730" s="50"/>
      <c r="C730" s="50"/>
      <c r="D730" s="50"/>
      <c r="E730" s="50"/>
      <c r="F730" s="50"/>
      <c r="G730" s="50"/>
    </row>
    <row r="731" spans="1:7" x14ac:dyDescent="0.3">
      <c r="A731" s="50"/>
      <c r="B731" s="50"/>
      <c r="C731" s="50"/>
      <c r="D731" s="50"/>
      <c r="E731" s="50"/>
      <c r="F731" s="50"/>
      <c r="G731" s="50"/>
    </row>
    <row r="732" spans="1:7" x14ac:dyDescent="0.3">
      <c r="A732" s="50"/>
      <c r="B732" s="50"/>
      <c r="C732" s="50"/>
      <c r="D732" s="50"/>
      <c r="E732" s="50"/>
      <c r="F732" s="50"/>
      <c r="G732" s="50"/>
    </row>
    <row r="733" spans="1:7" x14ac:dyDescent="0.3">
      <c r="A733" s="50"/>
      <c r="B733" s="50"/>
      <c r="C733" s="50"/>
      <c r="D733" s="50"/>
      <c r="E733" s="50"/>
      <c r="F733" s="50"/>
      <c r="G733" s="50"/>
    </row>
    <row r="734" spans="1:7" x14ac:dyDescent="0.3">
      <c r="A734" s="50"/>
      <c r="B734" s="50"/>
      <c r="C734" s="50"/>
      <c r="D734" s="50"/>
      <c r="E734" s="50"/>
      <c r="F734" s="50"/>
      <c r="G734" s="50"/>
    </row>
    <row r="735" spans="1:7" x14ac:dyDescent="0.3">
      <c r="A735" s="50"/>
      <c r="B735" s="50"/>
      <c r="C735" s="50"/>
      <c r="D735" s="50"/>
      <c r="E735" s="50"/>
      <c r="F735" s="50"/>
      <c r="G735" s="50"/>
    </row>
    <row r="736" spans="1:7" x14ac:dyDescent="0.3">
      <c r="A736" s="50"/>
      <c r="B736" s="50"/>
      <c r="C736" s="50"/>
      <c r="D736" s="50"/>
      <c r="E736" s="50"/>
      <c r="F736" s="50"/>
      <c r="G736" s="50"/>
    </row>
    <row r="737" spans="1:7" x14ac:dyDescent="0.3">
      <c r="A737" s="50"/>
      <c r="B737" s="50"/>
      <c r="C737" s="50"/>
      <c r="D737" s="50"/>
      <c r="E737" s="50"/>
      <c r="F737" s="50"/>
      <c r="G737" s="50"/>
    </row>
    <row r="738" spans="1:7" x14ac:dyDescent="0.3">
      <c r="A738" s="50"/>
      <c r="B738" s="50"/>
      <c r="C738" s="50"/>
      <c r="D738" s="50"/>
      <c r="E738" s="50"/>
      <c r="F738" s="50"/>
      <c r="G738" s="50"/>
    </row>
    <row r="739" spans="1:7" x14ac:dyDescent="0.3">
      <c r="A739" s="50"/>
      <c r="B739" s="50"/>
      <c r="C739" s="50"/>
      <c r="D739" s="50"/>
      <c r="E739" s="50"/>
      <c r="F739" s="50"/>
      <c r="G739" s="50"/>
    </row>
    <row r="740" spans="1:7" x14ac:dyDescent="0.3">
      <c r="A740" s="50"/>
      <c r="B740" s="50"/>
      <c r="C740" s="50"/>
      <c r="D740" s="50"/>
      <c r="E740" s="50"/>
      <c r="F740" s="50"/>
      <c r="G740" s="50"/>
    </row>
    <row r="741" spans="1:7" x14ac:dyDescent="0.3">
      <c r="A741" s="50"/>
      <c r="B741" s="50"/>
      <c r="C741" s="50"/>
      <c r="D741" s="50"/>
      <c r="E741" s="50"/>
      <c r="F741" s="50"/>
      <c r="G741" s="50"/>
    </row>
    <row r="742" spans="1:7" x14ac:dyDescent="0.3">
      <c r="A742" s="50"/>
      <c r="B742" s="50"/>
      <c r="C742" s="50"/>
      <c r="D742" s="50"/>
      <c r="E742" s="50"/>
      <c r="F742" s="50"/>
      <c r="G742" s="50"/>
    </row>
    <row r="743" spans="1:7" x14ac:dyDescent="0.3">
      <c r="A743" s="50"/>
      <c r="B743" s="50"/>
      <c r="C743" s="50"/>
      <c r="D743" s="50"/>
      <c r="E743" s="50"/>
      <c r="F743" s="50"/>
      <c r="G743" s="50"/>
    </row>
    <row r="744" spans="1:7" x14ac:dyDescent="0.3">
      <c r="A744" s="50"/>
      <c r="B744" s="50"/>
      <c r="C744" s="50"/>
      <c r="D744" s="50"/>
      <c r="E744" s="50"/>
      <c r="F744" s="50"/>
      <c r="G744" s="50"/>
    </row>
    <row r="745" spans="1:7" x14ac:dyDescent="0.3">
      <c r="A745" s="50"/>
      <c r="B745" s="50"/>
      <c r="C745" s="50"/>
      <c r="D745" s="50"/>
      <c r="E745" s="50"/>
      <c r="F745" s="50"/>
      <c r="G745" s="50"/>
    </row>
    <row r="746" spans="1:7" x14ac:dyDescent="0.3">
      <c r="A746" s="50"/>
      <c r="B746" s="50"/>
      <c r="C746" s="50"/>
      <c r="D746" s="50"/>
      <c r="E746" s="50"/>
      <c r="F746" s="50"/>
      <c r="G746" s="50"/>
    </row>
    <row r="747" spans="1:7" x14ac:dyDescent="0.3">
      <c r="A747" s="50"/>
      <c r="B747" s="50"/>
      <c r="C747" s="50"/>
      <c r="D747" s="50"/>
      <c r="E747" s="50"/>
      <c r="F747" s="50"/>
      <c r="G747" s="50"/>
    </row>
    <row r="748" spans="1:7" x14ac:dyDescent="0.3">
      <c r="A748" s="50"/>
      <c r="B748" s="50"/>
      <c r="C748" s="50"/>
      <c r="D748" s="50"/>
      <c r="E748" s="50"/>
      <c r="F748" s="50"/>
      <c r="G748" s="50"/>
    </row>
    <row r="749" spans="1:7" x14ac:dyDescent="0.3">
      <c r="A749" s="50"/>
      <c r="B749" s="50"/>
      <c r="C749" s="50"/>
      <c r="D749" s="50"/>
      <c r="E749" s="50"/>
      <c r="F749" s="50"/>
      <c r="G749" s="50"/>
    </row>
    <row r="750" spans="1:7" x14ac:dyDescent="0.3">
      <c r="A750" s="50"/>
      <c r="B750" s="50"/>
      <c r="C750" s="50"/>
      <c r="D750" s="50"/>
      <c r="E750" s="50"/>
      <c r="F750" s="50"/>
      <c r="G750" s="50"/>
    </row>
    <row r="751" spans="1:7" x14ac:dyDescent="0.3">
      <c r="A751" s="50"/>
      <c r="B751" s="50"/>
      <c r="C751" s="50"/>
      <c r="D751" s="50"/>
      <c r="E751" s="50"/>
      <c r="F751" s="50"/>
      <c r="G751" s="50"/>
    </row>
    <row r="752" spans="1:7" x14ac:dyDescent="0.3">
      <c r="A752" s="50"/>
      <c r="B752" s="50"/>
      <c r="C752" s="50"/>
      <c r="D752" s="50"/>
      <c r="E752" s="50"/>
      <c r="F752" s="50"/>
      <c r="G752" s="50"/>
    </row>
    <row r="753" spans="1:7" x14ac:dyDescent="0.3">
      <c r="A753" s="50"/>
      <c r="B753" s="50"/>
      <c r="C753" s="50"/>
      <c r="D753" s="50"/>
      <c r="E753" s="50"/>
      <c r="F753" s="50"/>
      <c r="G753" s="50"/>
    </row>
    <row r="754" spans="1:7" x14ac:dyDescent="0.3">
      <c r="A754" s="50"/>
      <c r="B754" s="50"/>
      <c r="C754" s="50"/>
      <c r="D754" s="50"/>
      <c r="E754" s="50"/>
      <c r="F754" s="50"/>
      <c r="G754" s="50"/>
    </row>
    <row r="755" spans="1:7" x14ac:dyDescent="0.3">
      <c r="A755" s="50"/>
      <c r="B755" s="50"/>
      <c r="C755" s="50"/>
      <c r="D755" s="50"/>
      <c r="E755" s="50"/>
      <c r="F755" s="50"/>
      <c r="G755" s="50"/>
    </row>
    <row r="756" spans="1:7" x14ac:dyDescent="0.3">
      <c r="A756" s="50"/>
      <c r="B756" s="50"/>
      <c r="C756" s="50"/>
      <c r="D756" s="50"/>
      <c r="E756" s="50"/>
      <c r="F756" s="50"/>
      <c r="G756" s="50"/>
    </row>
    <row r="757" spans="1:7" x14ac:dyDescent="0.3">
      <c r="A757" s="50"/>
      <c r="B757" s="50"/>
      <c r="C757" s="50"/>
      <c r="D757" s="50"/>
      <c r="E757" s="50"/>
      <c r="F757" s="50"/>
      <c r="G757" s="50"/>
    </row>
    <row r="758" spans="1:7" x14ac:dyDescent="0.3">
      <c r="A758" s="50"/>
      <c r="B758" s="50"/>
      <c r="C758" s="50"/>
      <c r="D758" s="50"/>
      <c r="E758" s="50"/>
      <c r="F758" s="50"/>
      <c r="G758" s="50"/>
    </row>
    <row r="759" spans="1:7" x14ac:dyDescent="0.3">
      <c r="A759" s="50"/>
      <c r="B759" s="50"/>
      <c r="C759" s="50"/>
      <c r="D759" s="50"/>
      <c r="E759" s="50"/>
      <c r="F759" s="50"/>
      <c r="G759" s="50"/>
    </row>
    <row r="760" spans="1:7" x14ac:dyDescent="0.3">
      <c r="A760" s="50"/>
      <c r="B760" s="50"/>
      <c r="C760" s="50"/>
      <c r="D760" s="50"/>
      <c r="E760" s="50"/>
      <c r="F760" s="50"/>
      <c r="G760" s="50"/>
    </row>
    <row r="761" spans="1:7" x14ac:dyDescent="0.3">
      <c r="A761" s="50"/>
      <c r="B761" s="50"/>
      <c r="C761" s="50"/>
      <c r="D761" s="50"/>
      <c r="E761" s="50"/>
      <c r="F761" s="50"/>
      <c r="G761" s="50"/>
    </row>
    <row r="762" spans="1:7" x14ac:dyDescent="0.3">
      <c r="A762" s="50"/>
      <c r="B762" s="50"/>
      <c r="C762" s="50"/>
      <c r="D762" s="50"/>
      <c r="E762" s="50"/>
      <c r="F762" s="50"/>
      <c r="G762" s="50"/>
    </row>
    <row r="763" spans="1:7" x14ac:dyDescent="0.3">
      <c r="A763" s="50"/>
      <c r="B763" s="50"/>
      <c r="C763" s="50"/>
      <c r="D763" s="50"/>
      <c r="E763" s="50"/>
      <c r="F763" s="50"/>
      <c r="G763" s="50"/>
    </row>
    <row r="764" spans="1:7" x14ac:dyDescent="0.3">
      <c r="A764" s="50"/>
      <c r="B764" s="50"/>
      <c r="C764" s="50"/>
      <c r="D764" s="50"/>
      <c r="E764" s="50"/>
      <c r="F764" s="50"/>
      <c r="G764" s="50"/>
    </row>
    <row r="765" spans="1:7" x14ac:dyDescent="0.3">
      <c r="A765" s="50"/>
      <c r="B765" s="50"/>
      <c r="C765" s="50"/>
      <c r="D765" s="50"/>
      <c r="E765" s="50"/>
      <c r="F765" s="50"/>
      <c r="G765" s="50"/>
    </row>
    <row r="766" spans="1:7" x14ac:dyDescent="0.3">
      <c r="A766" s="50"/>
      <c r="B766" s="50"/>
      <c r="C766" s="50"/>
      <c r="D766" s="50"/>
      <c r="E766" s="50"/>
      <c r="F766" s="50"/>
      <c r="G766" s="50"/>
    </row>
    <row r="767" spans="1:7" x14ac:dyDescent="0.3">
      <c r="A767" s="50"/>
      <c r="B767" s="50"/>
      <c r="C767" s="50"/>
      <c r="D767" s="50"/>
      <c r="E767" s="50"/>
      <c r="F767" s="50"/>
      <c r="G767" s="50"/>
    </row>
    <row r="768" spans="1:7" x14ac:dyDescent="0.3">
      <c r="A768" s="50"/>
      <c r="B768" s="50"/>
      <c r="C768" s="50"/>
      <c r="D768" s="50"/>
      <c r="E768" s="50"/>
      <c r="F768" s="50"/>
      <c r="G768" s="50"/>
    </row>
    <row r="769" spans="1:7" x14ac:dyDescent="0.3">
      <c r="A769" s="50"/>
      <c r="B769" s="50"/>
      <c r="C769" s="50"/>
      <c r="D769" s="50"/>
      <c r="E769" s="50"/>
      <c r="F769" s="50"/>
      <c r="G769" s="50"/>
    </row>
    <row r="770" spans="1:7" x14ac:dyDescent="0.3">
      <c r="A770" s="50"/>
      <c r="B770" s="50"/>
      <c r="C770" s="50"/>
      <c r="D770" s="50"/>
      <c r="E770" s="50"/>
      <c r="F770" s="50"/>
      <c r="G770" s="50"/>
    </row>
    <row r="771" spans="1:7" x14ac:dyDescent="0.3">
      <c r="A771" s="50"/>
      <c r="B771" s="50"/>
      <c r="C771" s="50"/>
      <c r="D771" s="50"/>
      <c r="E771" s="50"/>
      <c r="F771" s="50"/>
      <c r="G771" s="50"/>
    </row>
    <row r="772" spans="1:7" x14ac:dyDescent="0.3">
      <c r="A772" s="50"/>
      <c r="B772" s="50"/>
      <c r="C772" s="50"/>
      <c r="D772" s="50"/>
      <c r="E772" s="50"/>
      <c r="F772" s="50"/>
      <c r="G772" s="50"/>
    </row>
    <row r="773" spans="1:7" x14ac:dyDescent="0.3">
      <c r="A773" s="50"/>
      <c r="B773" s="50"/>
      <c r="C773" s="50"/>
      <c r="D773" s="50"/>
      <c r="E773" s="50"/>
      <c r="F773" s="50"/>
      <c r="G773" s="50"/>
    </row>
    <row r="774" spans="1:7" x14ac:dyDescent="0.3">
      <c r="A774" s="50"/>
      <c r="B774" s="50"/>
      <c r="C774" s="50"/>
      <c r="D774" s="50"/>
      <c r="E774" s="50"/>
      <c r="F774" s="50"/>
      <c r="G774" s="50"/>
    </row>
    <row r="775" spans="1:7" x14ac:dyDescent="0.3">
      <c r="A775" s="50"/>
      <c r="B775" s="50"/>
      <c r="C775" s="50"/>
      <c r="D775" s="50"/>
      <c r="E775" s="50"/>
      <c r="F775" s="50"/>
      <c r="G775" s="50"/>
    </row>
    <row r="776" spans="1:7" x14ac:dyDescent="0.3">
      <c r="A776" s="50"/>
      <c r="B776" s="50"/>
      <c r="C776" s="50"/>
      <c r="D776" s="50"/>
      <c r="E776" s="50"/>
      <c r="F776" s="50"/>
      <c r="G776" s="50"/>
    </row>
    <row r="777" spans="1:7" x14ac:dyDescent="0.3">
      <c r="A777" s="50"/>
      <c r="B777" s="50"/>
      <c r="C777" s="50"/>
      <c r="D777" s="50"/>
      <c r="E777" s="50"/>
      <c r="F777" s="50"/>
      <c r="G777" s="50"/>
    </row>
    <row r="778" spans="1:7" x14ac:dyDescent="0.3">
      <c r="A778" s="50"/>
      <c r="B778" s="50"/>
      <c r="C778" s="50"/>
      <c r="D778" s="50"/>
      <c r="E778" s="50"/>
      <c r="F778" s="50"/>
      <c r="G778" s="50"/>
    </row>
    <row r="779" spans="1:7" x14ac:dyDescent="0.3">
      <c r="A779" s="50"/>
      <c r="B779" s="50"/>
      <c r="C779" s="50"/>
      <c r="D779" s="50"/>
      <c r="E779" s="50"/>
      <c r="F779" s="50"/>
      <c r="G779" s="50"/>
    </row>
    <row r="780" spans="1:7" x14ac:dyDescent="0.3">
      <c r="A780" s="50"/>
      <c r="B780" s="50"/>
      <c r="C780" s="50"/>
      <c r="D780" s="50"/>
      <c r="E780" s="50"/>
      <c r="F780" s="50"/>
      <c r="G780" s="50"/>
    </row>
    <row r="781" spans="1:7" x14ac:dyDescent="0.3">
      <c r="A781" s="50"/>
      <c r="B781" s="50"/>
      <c r="C781" s="50"/>
      <c r="D781" s="50"/>
      <c r="E781" s="50"/>
      <c r="F781" s="50"/>
      <c r="G781" s="50"/>
    </row>
    <row r="782" spans="1:7" x14ac:dyDescent="0.3">
      <c r="A782" s="50"/>
      <c r="B782" s="50"/>
      <c r="C782" s="50"/>
      <c r="D782" s="50"/>
      <c r="E782" s="50"/>
      <c r="F782" s="50"/>
      <c r="G782" s="50"/>
    </row>
    <row r="783" spans="1:7" x14ac:dyDescent="0.3">
      <c r="A783" s="50"/>
      <c r="B783" s="50"/>
      <c r="C783" s="50"/>
      <c r="D783" s="50"/>
      <c r="E783" s="50"/>
      <c r="F783" s="50"/>
      <c r="G783" s="50"/>
    </row>
    <row r="784" spans="1:7" x14ac:dyDescent="0.3">
      <c r="A784" s="50"/>
      <c r="B784" s="50"/>
      <c r="C784" s="50"/>
      <c r="D784" s="50"/>
      <c r="E784" s="50"/>
      <c r="F784" s="50"/>
      <c r="G784" s="50"/>
    </row>
    <row r="785" spans="1:7" x14ac:dyDescent="0.3">
      <c r="A785" s="50"/>
      <c r="B785" s="50"/>
      <c r="C785" s="50"/>
      <c r="D785" s="50"/>
      <c r="E785" s="50"/>
      <c r="F785" s="50"/>
      <c r="G785" s="50"/>
    </row>
    <row r="786" spans="1:7" x14ac:dyDescent="0.3">
      <c r="A786" s="50"/>
      <c r="B786" s="50"/>
      <c r="C786" s="50"/>
      <c r="D786" s="50"/>
      <c r="E786" s="50"/>
      <c r="F786" s="50"/>
      <c r="G786" s="50"/>
    </row>
    <row r="787" spans="1:7" x14ac:dyDescent="0.3">
      <c r="A787" s="50"/>
      <c r="B787" s="50"/>
      <c r="C787" s="50"/>
      <c r="D787" s="50"/>
      <c r="E787" s="50"/>
      <c r="F787" s="50"/>
      <c r="G787" s="50"/>
    </row>
    <row r="788" spans="1:7" x14ac:dyDescent="0.3">
      <c r="A788" s="50"/>
      <c r="B788" s="50"/>
      <c r="C788" s="50"/>
      <c r="D788" s="50"/>
      <c r="E788" s="50"/>
      <c r="F788" s="50"/>
      <c r="G788" s="50"/>
    </row>
    <row r="789" spans="1:7" x14ac:dyDescent="0.3">
      <c r="A789" s="50"/>
      <c r="B789" s="50"/>
      <c r="C789" s="50"/>
      <c r="D789" s="50"/>
      <c r="E789" s="50"/>
      <c r="F789" s="50"/>
      <c r="G789" s="50"/>
    </row>
    <row r="790" spans="1:7" x14ac:dyDescent="0.3">
      <c r="A790" s="50"/>
      <c r="B790" s="50"/>
      <c r="C790" s="50"/>
      <c r="D790" s="50"/>
      <c r="E790" s="50"/>
      <c r="F790" s="50"/>
      <c r="G790" s="50"/>
    </row>
    <row r="791" spans="1:7" x14ac:dyDescent="0.3">
      <c r="A791" s="50"/>
      <c r="B791" s="50"/>
      <c r="C791" s="50"/>
      <c r="D791" s="50"/>
      <c r="E791" s="50"/>
      <c r="F791" s="50"/>
      <c r="G791" s="50"/>
    </row>
    <row r="792" spans="1:7" x14ac:dyDescent="0.3">
      <c r="A792" s="50"/>
      <c r="B792" s="50"/>
      <c r="C792" s="50"/>
      <c r="D792" s="50"/>
      <c r="E792" s="50"/>
      <c r="F792" s="50"/>
      <c r="G792" s="50"/>
    </row>
    <row r="793" spans="1:7" x14ac:dyDescent="0.3">
      <c r="A793" s="50"/>
      <c r="B793" s="50"/>
      <c r="C793" s="50"/>
      <c r="D793" s="50"/>
      <c r="E793" s="50"/>
      <c r="F793" s="50"/>
      <c r="G793" s="50"/>
    </row>
    <row r="794" spans="1:7" x14ac:dyDescent="0.3">
      <c r="A794" s="50"/>
      <c r="B794" s="50"/>
      <c r="C794" s="50"/>
      <c r="D794" s="50"/>
      <c r="E794" s="50"/>
      <c r="F794" s="50"/>
      <c r="G794" s="50"/>
    </row>
    <row r="795" spans="1:7" x14ac:dyDescent="0.3">
      <c r="A795" s="50"/>
      <c r="B795" s="50"/>
      <c r="C795" s="50"/>
      <c r="D795" s="50"/>
      <c r="E795" s="50"/>
      <c r="F795" s="50"/>
      <c r="G795" s="50"/>
    </row>
    <row r="796" spans="1:7" x14ac:dyDescent="0.3">
      <c r="A796" s="50"/>
      <c r="B796" s="50"/>
      <c r="C796" s="50"/>
      <c r="D796" s="50"/>
      <c r="E796" s="50"/>
      <c r="F796" s="50"/>
      <c r="G796" s="50"/>
    </row>
    <row r="797" spans="1:7" x14ac:dyDescent="0.3">
      <c r="A797" s="50"/>
      <c r="B797" s="50"/>
      <c r="C797" s="50"/>
      <c r="D797" s="50"/>
      <c r="E797" s="50"/>
      <c r="F797" s="50"/>
      <c r="G797" s="50"/>
    </row>
    <row r="798" spans="1:7" x14ac:dyDescent="0.3">
      <c r="A798" s="50"/>
      <c r="B798" s="50"/>
      <c r="C798" s="50"/>
      <c r="D798" s="50"/>
      <c r="E798" s="50"/>
      <c r="F798" s="50"/>
      <c r="G798" s="50"/>
    </row>
    <row r="799" spans="1:7" x14ac:dyDescent="0.3">
      <c r="A799" s="50"/>
      <c r="B799" s="50"/>
      <c r="C799" s="50"/>
      <c r="D799" s="50"/>
      <c r="E799" s="50"/>
      <c r="F799" s="50"/>
      <c r="G799" s="50"/>
    </row>
    <row r="800" spans="1:7" x14ac:dyDescent="0.3">
      <c r="A800" s="50"/>
      <c r="B800" s="50"/>
      <c r="C800" s="50"/>
      <c r="D800" s="50"/>
      <c r="E800" s="50"/>
      <c r="F800" s="50"/>
      <c r="G800" s="50"/>
    </row>
    <row r="801" spans="1:7" x14ac:dyDescent="0.3">
      <c r="A801" s="50"/>
      <c r="B801" s="50"/>
      <c r="C801" s="50"/>
      <c r="D801" s="50"/>
      <c r="E801" s="50"/>
      <c r="F801" s="50"/>
      <c r="G801" s="50"/>
    </row>
    <row r="802" spans="1:7" x14ac:dyDescent="0.3">
      <c r="A802" s="50"/>
      <c r="B802" s="50"/>
      <c r="C802" s="50"/>
      <c r="D802" s="50"/>
      <c r="E802" s="50"/>
      <c r="F802" s="50"/>
      <c r="G802" s="50"/>
    </row>
    <row r="803" spans="1:7" x14ac:dyDescent="0.3">
      <c r="A803" s="50"/>
      <c r="B803" s="50"/>
      <c r="C803" s="50"/>
      <c r="D803" s="50"/>
      <c r="E803" s="50"/>
      <c r="F803" s="50"/>
      <c r="G803" s="50"/>
    </row>
    <row r="804" spans="1:7" x14ac:dyDescent="0.3">
      <c r="A804" s="50"/>
      <c r="B804" s="50"/>
      <c r="C804" s="50"/>
      <c r="D804" s="50"/>
      <c r="E804" s="50"/>
      <c r="F804" s="50"/>
      <c r="G804" s="50"/>
    </row>
    <row r="805" spans="1:7" x14ac:dyDescent="0.3">
      <c r="A805" s="50"/>
      <c r="B805" s="50"/>
      <c r="C805" s="50"/>
      <c r="D805" s="50"/>
      <c r="E805" s="50"/>
      <c r="F805" s="50"/>
      <c r="G805" s="50"/>
    </row>
    <row r="806" spans="1:7" x14ac:dyDescent="0.3">
      <c r="A806" s="50"/>
      <c r="B806" s="50"/>
      <c r="C806" s="50"/>
      <c r="D806" s="50"/>
      <c r="E806" s="50"/>
      <c r="F806" s="50"/>
      <c r="G806" s="50"/>
    </row>
    <row r="807" spans="1:7" x14ac:dyDescent="0.3">
      <c r="A807" s="50"/>
      <c r="B807" s="50"/>
      <c r="C807" s="50"/>
      <c r="D807" s="50"/>
      <c r="E807" s="50"/>
      <c r="F807" s="50"/>
      <c r="G807" s="50"/>
    </row>
    <row r="808" spans="1:7" x14ac:dyDescent="0.3">
      <c r="A808" s="50"/>
      <c r="B808" s="50"/>
      <c r="C808" s="50"/>
      <c r="D808" s="50"/>
      <c r="E808" s="50"/>
      <c r="F808" s="50"/>
      <c r="G808" s="50"/>
    </row>
    <row r="809" spans="1:7" x14ac:dyDescent="0.3">
      <c r="A809" s="50"/>
      <c r="B809" s="50"/>
      <c r="C809" s="50"/>
      <c r="D809" s="50"/>
      <c r="E809" s="50"/>
      <c r="F809" s="50"/>
      <c r="G809" s="50"/>
    </row>
    <row r="810" spans="1:7" x14ac:dyDescent="0.3">
      <c r="A810" s="50"/>
      <c r="B810" s="50"/>
      <c r="C810" s="50"/>
      <c r="D810" s="50"/>
      <c r="E810" s="50"/>
      <c r="F810" s="50"/>
      <c r="G810" s="50"/>
    </row>
    <row r="811" spans="1:7" x14ac:dyDescent="0.3">
      <c r="A811" s="50"/>
      <c r="B811" s="50"/>
      <c r="C811" s="50"/>
      <c r="D811" s="50"/>
      <c r="E811" s="50"/>
      <c r="F811" s="50"/>
      <c r="G811" s="50"/>
    </row>
    <row r="812" spans="1:7" x14ac:dyDescent="0.3">
      <c r="A812" s="50"/>
      <c r="B812" s="50"/>
      <c r="C812" s="50"/>
      <c r="D812" s="50"/>
      <c r="E812" s="50"/>
      <c r="F812" s="50"/>
      <c r="G812" s="50"/>
    </row>
    <row r="813" spans="1:7" x14ac:dyDescent="0.3">
      <c r="A813" s="50"/>
      <c r="B813" s="50"/>
      <c r="C813" s="50"/>
      <c r="D813" s="50"/>
      <c r="E813" s="50"/>
      <c r="F813" s="50"/>
      <c r="G813" s="50"/>
    </row>
    <row r="814" spans="1:7" x14ac:dyDescent="0.3">
      <c r="A814" s="50"/>
      <c r="B814" s="50"/>
      <c r="C814" s="50"/>
      <c r="D814" s="50"/>
      <c r="E814" s="50"/>
      <c r="F814" s="50"/>
      <c r="G814" s="50"/>
    </row>
    <row r="815" spans="1:7" x14ac:dyDescent="0.3">
      <c r="A815" s="50"/>
      <c r="B815" s="50"/>
      <c r="C815" s="50"/>
      <c r="D815" s="50"/>
      <c r="E815" s="50"/>
      <c r="F815" s="50"/>
      <c r="G815" s="50"/>
    </row>
    <row r="816" spans="1:7" x14ac:dyDescent="0.3">
      <c r="A816" s="50"/>
      <c r="B816" s="50"/>
      <c r="C816" s="50"/>
      <c r="D816" s="50"/>
      <c r="E816" s="50"/>
      <c r="F816" s="50"/>
      <c r="G816" s="50"/>
    </row>
    <row r="817" spans="1:7" x14ac:dyDescent="0.3">
      <c r="A817" s="50"/>
      <c r="B817" s="50"/>
      <c r="C817" s="50"/>
      <c r="D817" s="50"/>
      <c r="E817" s="50"/>
      <c r="F817" s="50"/>
      <c r="G817" s="50"/>
    </row>
    <row r="818" spans="1:7" x14ac:dyDescent="0.3">
      <c r="A818" s="50"/>
      <c r="B818" s="50"/>
      <c r="C818" s="50"/>
      <c r="D818" s="50"/>
      <c r="E818" s="50"/>
      <c r="F818" s="50"/>
      <c r="G818" s="50"/>
    </row>
    <row r="819" spans="1:7" x14ac:dyDescent="0.3">
      <c r="A819" s="44"/>
      <c r="B819" s="45"/>
      <c r="C819" s="46"/>
      <c r="D819" s="44"/>
      <c r="E819" s="44"/>
      <c r="F819" s="44"/>
      <c r="G819" s="47"/>
    </row>
  </sheetData>
  <sheetProtection algorithmName="SHA-512" hashValue="cGusEF4PHgZfbBmTJG/NYNPpW9KCnnkj3n9MPXLU8DqpBBW2XBkJgesM7M8BcMe64eGbU6hWoUOt913JjLVQ2A==" saltValue="z/AOl5WW5eb4pMV1U5VQKg==" spinCount="100000" sheet="1" objects="1" scenarios="1"/>
  <mergeCells count="1">
    <mergeCell ref="A52:G56"/>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D876F-6EDE-4489-A048-4815BBA48903}">
  <sheetPr>
    <tabColor theme="0" tint="-0.14999847407452621"/>
  </sheetPr>
  <dimension ref="A1:AR385"/>
  <sheetViews>
    <sheetView workbookViewId="0">
      <pane xSplit="2" ySplit="3" topLeftCell="C4" activePane="bottomRight" state="frozen"/>
      <selection pane="topRight" activeCell="C1" sqref="C1"/>
      <selection pane="bottomLeft" activeCell="A3" sqref="A3"/>
      <selection pane="bottomRight" activeCell="B7" sqref="B7"/>
    </sheetView>
  </sheetViews>
  <sheetFormatPr defaultRowHeight="15.6" thickTop="1" thickBottom="1" x14ac:dyDescent="0.35"/>
  <cols>
    <col min="1" max="1" width="55.88671875" style="24" customWidth="1"/>
    <col min="2" max="2" width="50.33203125" style="67" customWidth="1"/>
    <col min="3" max="3" width="24.77734375" style="9" customWidth="1"/>
    <col min="4" max="31" width="24.77734375" style="7" customWidth="1"/>
    <col min="32" max="32" width="24.77734375" style="8" customWidth="1"/>
    <col min="33" max="42" width="24.77734375" customWidth="1"/>
    <col min="43" max="44" width="8.88671875" style="22"/>
  </cols>
  <sheetData>
    <row r="1" spans="1:42" ht="20.399999999999999" thickBot="1" x14ac:dyDescent="0.45">
      <c r="A1"/>
      <c r="B1" s="1"/>
      <c r="C1" s="186" t="s">
        <v>539</v>
      </c>
      <c r="D1" s="186"/>
      <c r="E1" s="186"/>
      <c r="F1" s="186"/>
      <c r="G1" s="186"/>
      <c r="H1" s="186"/>
      <c r="I1" s="186"/>
      <c r="J1" s="186"/>
      <c r="K1" s="186"/>
      <c r="L1" s="79"/>
      <c r="M1" s="79"/>
      <c r="N1" s="79"/>
      <c r="O1" s="79"/>
      <c r="P1" s="79"/>
      <c r="Q1" s="79"/>
      <c r="R1" s="79"/>
      <c r="S1" s="79"/>
      <c r="T1" s="79"/>
      <c r="U1" s="79"/>
      <c r="V1" s="79"/>
      <c r="W1" s="79"/>
      <c r="X1" s="79"/>
      <c r="Y1" s="79"/>
      <c r="Z1" s="79"/>
      <c r="AA1" s="79"/>
      <c r="AB1" s="79"/>
      <c r="AC1" s="79"/>
      <c r="AD1" s="79"/>
      <c r="AE1" s="79"/>
      <c r="AF1" s="80"/>
      <c r="AG1" s="22"/>
      <c r="AH1" s="22"/>
      <c r="AI1" s="22"/>
      <c r="AJ1" s="22"/>
      <c r="AK1" s="22"/>
      <c r="AL1" s="22"/>
      <c r="AM1" s="22"/>
      <c r="AN1" s="22"/>
      <c r="AO1" s="22"/>
      <c r="AP1" s="22"/>
    </row>
    <row r="2" spans="1:42" thickTop="1" thickBot="1" x14ac:dyDescent="0.35">
      <c r="A2"/>
      <c r="B2" s="115" t="s">
        <v>621</v>
      </c>
      <c r="C2" s="116">
        <v>1</v>
      </c>
      <c r="D2" s="116">
        <v>2</v>
      </c>
      <c r="E2" s="116">
        <v>3</v>
      </c>
      <c r="F2" s="116">
        <v>4</v>
      </c>
      <c r="G2" s="116">
        <v>5</v>
      </c>
      <c r="H2" s="116">
        <v>6</v>
      </c>
      <c r="I2" s="116">
        <v>7</v>
      </c>
      <c r="J2" s="116">
        <v>8</v>
      </c>
      <c r="K2" s="116">
        <v>9</v>
      </c>
      <c r="L2" s="116">
        <v>10</v>
      </c>
      <c r="M2" s="116">
        <v>11</v>
      </c>
      <c r="N2" s="116">
        <v>12</v>
      </c>
      <c r="O2" s="116">
        <v>13</v>
      </c>
      <c r="P2" s="116">
        <v>14</v>
      </c>
      <c r="Q2" s="116">
        <v>15</v>
      </c>
      <c r="R2" s="116">
        <v>16</v>
      </c>
      <c r="S2" s="116">
        <v>17</v>
      </c>
      <c r="T2" s="116">
        <v>18</v>
      </c>
      <c r="U2" s="116">
        <v>19</v>
      </c>
      <c r="V2" s="116">
        <v>20</v>
      </c>
      <c r="W2" s="116">
        <v>21</v>
      </c>
      <c r="X2" s="116">
        <v>22</v>
      </c>
      <c r="Y2" s="116">
        <v>23</v>
      </c>
      <c r="Z2" s="116">
        <v>24</v>
      </c>
      <c r="AA2" s="116">
        <v>25</v>
      </c>
      <c r="AB2" s="116">
        <v>26</v>
      </c>
      <c r="AC2" s="116">
        <v>27</v>
      </c>
      <c r="AD2" s="116">
        <v>28</v>
      </c>
      <c r="AE2" s="116">
        <v>29</v>
      </c>
      <c r="AF2" s="116">
        <v>30</v>
      </c>
      <c r="AG2" s="116">
        <v>31</v>
      </c>
      <c r="AH2" s="116">
        <v>32</v>
      </c>
      <c r="AI2" s="116">
        <v>33</v>
      </c>
      <c r="AJ2" s="116">
        <v>34</v>
      </c>
      <c r="AK2" s="116">
        <v>35</v>
      </c>
      <c r="AL2" s="116">
        <v>36</v>
      </c>
      <c r="AM2" s="116">
        <v>37</v>
      </c>
      <c r="AN2" s="116">
        <v>38</v>
      </c>
      <c r="AO2" s="116">
        <v>39</v>
      </c>
      <c r="AP2" s="116">
        <v>40</v>
      </c>
    </row>
    <row r="3" spans="1:42" ht="30" thickTop="1" thickBot="1" x14ac:dyDescent="0.35">
      <c r="A3" s="71" t="s">
        <v>0</v>
      </c>
      <c r="B3" s="109" t="s">
        <v>1</v>
      </c>
      <c r="C3" s="84" t="s">
        <v>51</v>
      </c>
      <c r="D3" s="85" t="s">
        <v>50</v>
      </c>
      <c r="E3" s="85" t="s">
        <v>579</v>
      </c>
      <c r="F3" s="85" t="s">
        <v>597</v>
      </c>
      <c r="G3" s="85" t="s">
        <v>596</v>
      </c>
      <c r="H3" s="85" t="s">
        <v>540</v>
      </c>
      <c r="I3" s="85" t="s">
        <v>541</v>
      </c>
      <c r="J3" s="85" t="s">
        <v>542</v>
      </c>
      <c r="K3" s="85" t="s">
        <v>543</v>
      </c>
      <c r="L3" s="85" t="s">
        <v>544</v>
      </c>
      <c r="M3" s="85" t="s">
        <v>545</v>
      </c>
      <c r="N3" s="85" t="s">
        <v>546</v>
      </c>
      <c r="O3" s="85" t="s">
        <v>547</v>
      </c>
      <c r="P3" s="85" t="s">
        <v>548</v>
      </c>
      <c r="Q3" s="85" t="s">
        <v>549</v>
      </c>
      <c r="R3" s="85" t="s">
        <v>550</v>
      </c>
      <c r="S3" s="85" t="s">
        <v>551</v>
      </c>
      <c r="T3" s="85" t="s">
        <v>552</v>
      </c>
      <c r="U3" s="85" t="s">
        <v>553</v>
      </c>
      <c r="V3" s="85" t="s">
        <v>554</v>
      </c>
      <c r="W3" s="85" t="s">
        <v>555</v>
      </c>
      <c r="X3" s="85" t="s">
        <v>556</v>
      </c>
      <c r="Y3" s="85" t="s">
        <v>557</v>
      </c>
      <c r="Z3" s="85" t="s">
        <v>558</v>
      </c>
      <c r="AA3" s="85" t="s">
        <v>559</v>
      </c>
      <c r="AB3" s="85" t="s">
        <v>560</v>
      </c>
      <c r="AC3" s="85" t="s">
        <v>561</v>
      </c>
      <c r="AD3" s="85" t="s">
        <v>562</v>
      </c>
      <c r="AE3" s="85" t="s">
        <v>563</v>
      </c>
      <c r="AF3" s="85" t="s">
        <v>564</v>
      </c>
      <c r="AG3" s="85" t="s">
        <v>565</v>
      </c>
      <c r="AH3" s="85" t="s">
        <v>566</v>
      </c>
      <c r="AI3" s="85" t="s">
        <v>567</v>
      </c>
      <c r="AJ3" s="85" t="s">
        <v>568</v>
      </c>
      <c r="AK3" s="85" t="s">
        <v>569</v>
      </c>
      <c r="AL3" s="85" t="s">
        <v>570</v>
      </c>
      <c r="AM3" s="85" t="s">
        <v>571</v>
      </c>
      <c r="AN3" s="85" t="s">
        <v>572</v>
      </c>
      <c r="AO3" s="85" t="s">
        <v>573</v>
      </c>
      <c r="AP3" s="86" t="s">
        <v>574</v>
      </c>
    </row>
    <row r="4" spans="1:42" ht="58.8" thickTop="1" thickBot="1" x14ac:dyDescent="0.35">
      <c r="A4" s="24" t="str">
        <f>'Admin Potential Answers'!B2</f>
        <v>Is the area a key fishing ground?</v>
      </c>
      <c r="B4" s="67" t="str">
        <f>'Admin Potential Answers'!C$2</f>
        <v>A majority of the commercial catch originate from the area</v>
      </c>
      <c r="C4" s="44" t="s">
        <v>609</v>
      </c>
      <c r="D4" s="44" t="s">
        <v>613</v>
      </c>
      <c r="E4" s="44" t="s">
        <v>615</v>
      </c>
      <c r="F4" s="44" t="s">
        <v>609</v>
      </c>
      <c r="G4" s="44" t="s">
        <v>613</v>
      </c>
      <c r="H4" s="44" t="s">
        <v>591</v>
      </c>
      <c r="I4" s="44" t="s">
        <v>591</v>
      </c>
      <c r="J4" s="44" t="s">
        <v>591</v>
      </c>
      <c r="K4" s="44" t="s">
        <v>591</v>
      </c>
      <c r="L4" s="44" t="s">
        <v>591</v>
      </c>
      <c r="M4" s="44" t="s">
        <v>591</v>
      </c>
      <c r="N4" s="44" t="s">
        <v>591</v>
      </c>
      <c r="O4" s="44" t="s">
        <v>591</v>
      </c>
      <c r="P4" s="44" t="s">
        <v>591</v>
      </c>
      <c r="Q4" s="44" t="s">
        <v>591</v>
      </c>
      <c r="R4" s="44" t="s">
        <v>591</v>
      </c>
      <c r="S4" s="44" t="s">
        <v>591</v>
      </c>
      <c r="T4" s="44" t="s">
        <v>591</v>
      </c>
      <c r="U4" s="44" t="s">
        <v>591</v>
      </c>
      <c r="V4" s="44" t="s">
        <v>591</v>
      </c>
      <c r="W4" s="44" t="s">
        <v>591</v>
      </c>
      <c r="X4" s="44" t="s">
        <v>591</v>
      </c>
      <c r="Y4" s="44" t="s">
        <v>591</v>
      </c>
      <c r="Z4" s="44" t="s">
        <v>591</v>
      </c>
      <c r="AA4" s="44" t="s">
        <v>591</v>
      </c>
      <c r="AB4" s="44" t="s">
        <v>591</v>
      </c>
      <c r="AC4" s="44" t="s">
        <v>591</v>
      </c>
      <c r="AD4" s="44" t="s">
        <v>591</v>
      </c>
      <c r="AE4" s="44" t="s">
        <v>591</v>
      </c>
      <c r="AF4" s="44" t="s">
        <v>591</v>
      </c>
      <c r="AG4" s="44" t="s">
        <v>591</v>
      </c>
      <c r="AH4" s="44" t="s">
        <v>591</v>
      </c>
      <c r="AI4" s="44" t="s">
        <v>591</v>
      </c>
      <c r="AJ4" s="44" t="s">
        <v>591</v>
      </c>
      <c r="AK4" s="44" t="s">
        <v>591</v>
      </c>
      <c r="AL4" s="44" t="s">
        <v>591</v>
      </c>
      <c r="AM4" s="44" t="s">
        <v>591</v>
      </c>
      <c r="AN4" s="44" t="s">
        <v>591</v>
      </c>
      <c r="AO4" s="44" t="s">
        <v>591</v>
      </c>
      <c r="AP4" s="44" t="s">
        <v>591</v>
      </c>
    </row>
    <row r="5" spans="1:42" ht="58.8" thickTop="1" thickBot="1" x14ac:dyDescent="0.35">
      <c r="A5" s="24" t="str">
        <f>'Admin Potential Answers'!B2</f>
        <v>Is the area a key fishing ground?</v>
      </c>
      <c r="B5" s="67" t="str">
        <f>'Admin Potential Answers'!D$2</f>
        <v>A siginifcant part of the commercial catch orginates from the area</v>
      </c>
      <c r="C5" s="10" t="s">
        <v>610</v>
      </c>
      <c r="D5" s="10" t="s">
        <v>612</v>
      </c>
      <c r="E5" s="44" t="s">
        <v>615</v>
      </c>
      <c r="F5" s="10" t="s">
        <v>609</v>
      </c>
      <c r="G5" s="10" t="s">
        <v>613</v>
      </c>
      <c r="H5" s="10" t="s">
        <v>591</v>
      </c>
      <c r="I5" s="10" t="s">
        <v>591</v>
      </c>
      <c r="J5" s="10" t="s">
        <v>591</v>
      </c>
      <c r="K5" s="10" t="s">
        <v>591</v>
      </c>
      <c r="L5" s="10" t="s">
        <v>591</v>
      </c>
      <c r="M5" s="10" t="s">
        <v>591</v>
      </c>
      <c r="N5" s="10" t="s">
        <v>591</v>
      </c>
      <c r="O5" s="10" t="s">
        <v>591</v>
      </c>
      <c r="P5" s="10" t="s">
        <v>591</v>
      </c>
      <c r="Q5" s="10" t="s">
        <v>591</v>
      </c>
      <c r="R5" s="10" t="s">
        <v>591</v>
      </c>
      <c r="S5" s="10" t="s">
        <v>591</v>
      </c>
      <c r="T5" s="10" t="s">
        <v>591</v>
      </c>
      <c r="U5" s="10" t="s">
        <v>591</v>
      </c>
      <c r="V5" s="10" t="s">
        <v>591</v>
      </c>
      <c r="W5" s="10" t="s">
        <v>591</v>
      </c>
      <c r="X5" s="10" t="s">
        <v>591</v>
      </c>
      <c r="Y5" s="10" t="s">
        <v>591</v>
      </c>
      <c r="Z5" s="10" t="s">
        <v>591</v>
      </c>
      <c r="AA5" s="10" t="s">
        <v>591</v>
      </c>
      <c r="AB5" s="10" t="s">
        <v>591</v>
      </c>
      <c r="AC5" s="10" t="s">
        <v>591</v>
      </c>
      <c r="AD5" s="10" t="s">
        <v>591</v>
      </c>
      <c r="AE5" s="10" t="s">
        <v>591</v>
      </c>
      <c r="AF5" s="10" t="s">
        <v>591</v>
      </c>
      <c r="AG5" s="10" t="s">
        <v>591</v>
      </c>
      <c r="AH5" s="10" t="s">
        <v>591</v>
      </c>
      <c r="AI5" s="10" t="s">
        <v>591</v>
      </c>
      <c r="AJ5" s="10" t="s">
        <v>591</v>
      </c>
      <c r="AK5" s="10" t="s">
        <v>591</v>
      </c>
      <c r="AL5" s="10" t="s">
        <v>591</v>
      </c>
      <c r="AM5" s="10" t="s">
        <v>591</v>
      </c>
      <c r="AN5" s="10" t="s">
        <v>591</v>
      </c>
      <c r="AO5" s="10" t="s">
        <v>591</v>
      </c>
      <c r="AP5" s="10" t="s">
        <v>591</v>
      </c>
    </row>
    <row r="6" spans="1:42" ht="58.8" thickTop="1" thickBot="1" x14ac:dyDescent="0.35">
      <c r="A6" s="24" t="str">
        <f>'Admin Potential Answers'!B2</f>
        <v>Is the area a key fishing ground?</v>
      </c>
      <c r="B6" s="67" t="str">
        <f>'Admin Potential Answers'!E$2</f>
        <v xml:space="preserve"> a good chunk of the catch originates from the area, both there are much more important areas</v>
      </c>
      <c r="C6" s="10" t="s">
        <v>611</v>
      </c>
      <c r="D6" s="10" t="s">
        <v>611</v>
      </c>
      <c r="E6" s="44" t="s">
        <v>615</v>
      </c>
      <c r="F6" s="10" t="s">
        <v>609</v>
      </c>
      <c r="G6" s="10" t="s">
        <v>613</v>
      </c>
      <c r="H6" s="10" t="s">
        <v>591</v>
      </c>
      <c r="I6" s="10" t="s">
        <v>591</v>
      </c>
      <c r="J6" s="10" t="s">
        <v>591</v>
      </c>
      <c r="K6" s="10" t="s">
        <v>591</v>
      </c>
      <c r="L6" s="10" t="s">
        <v>591</v>
      </c>
      <c r="M6" s="10" t="s">
        <v>591</v>
      </c>
      <c r="N6" s="10" t="s">
        <v>591</v>
      </c>
      <c r="O6" s="10" t="s">
        <v>591</v>
      </c>
      <c r="P6" s="10" t="s">
        <v>591</v>
      </c>
      <c r="Q6" s="10" t="s">
        <v>591</v>
      </c>
      <c r="R6" s="10" t="s">
        <v>591</v>
      </c>
      <c r="S6" s="10" t="s">
        <v>591</v>
      </c>
      <c r="T6" s="10" t="s">
        <v>591</v>
      </c>
      <c r="U6" s="10" t="s">
        <v>591</v>
      </c>
      <c r="V6" s="10" t="s">
        <v>591</v>
      </c>
      <c r="W6" s="10" t="s">
        <v>591</v>
      </c>
      <c r="X6" s="10" t="s">
        <v>591</v>
      </c>
      <c r="Y6" s="10" t="s">
        <v>591</v>
      </c>
      <c r="Z6" s="10" t="s">
        <v>591</v>
      </c>
      <c r="AA6" s="10" t="s">
        <v>591</v>
      </c>
      <c r="AB6" s="10" t="s">
        <v>591</v>
      </c>
      <c r="AC6" s="10" t="s">
        <v>591</v>
      </c>
      <c r="AD6" s="10" t="s">
        <v>591</v>
      </c>
      <c r="AE6" s="10" t="s">
        <v>591</v>
      </c>
      <c r="AF6" s="10" t="s">
        <v>591</v>
      </c>
      <c r="AG6" s="10" t="s">
        <v>591</v>
      </c>
      <c r="AH6" s="10" t="s">
        <v>591</v>
      </c>
      <c r="AI6" s="10" t="s">
        <v>591</v>
      </c>
      <c r="AJ6" s="10" t="s">
        <v>591</v>
      </c>
      <c r="AK6" s="10" t="s">
        <v>591</v>
      </c>
      <c r="AL6" s="10" t="s">
        <v>591</v>
      </c>
      <c r="AM6" s="10" t="s">
        <v>591</v>
      </c>
      <c r="AN6" s="10" t="s">
        <v>591</v>
      </c>
      <c r="AO6" s="10" t="s">
        <v>591</v>
      </c>
      <c r="AP6" s="10" t="s">
        <v>591</v>
      </c>
    </row>
    <row r="7" spans="1:42" ht="58.8" thickTop="1" thickBot="1" x14ac:dyDescent="0.35">
      <c r="A7" s="24" t="str">
        <f>'Admin Potential Answers'!B2</f>
        <v>Is the area a key fishing ground?</v>
      </c>
      <c r="B7" s="67" t="str">
        <f>'Admin Potential Answers'!F$2</f>
        <v>Only some commercial catches originate from the area</v>
      </c>
      <c r="C7" s="10" t="s">
        <v>612</v>
      </c>
      <c r="D7" s="10" t="s">
        <v>610</v>
      </c>
      <c r="E7" s="44" t="s">
        <v>615</v>
      </c>
      <c r="F7" s="10" t="s">
        <v>609</v>
      </c>
      <c r="G7" s="10" t="s">
        <v>613</v>
      </c>
      <c r="H7" s="10" t="s">
        <v>591</v>
      </c>
      <c r="I7" s="10" t="s">
        <v>591</v>
      </c>
      <c r="J7" s="10" t="s">
        <v>591</v>
      </c>
      <c r="K7" s="10" t="s">
        <v>591</v>
      </c>
      <c r="L7" s="10" t="s">
        <v>591</v>
      </c>
      <c r="M7" s="10" t="s">
        <v>591</v>
      </c>
      <c r="N7" s="10" t="s">
        <v>591</v>
      </c>
      <c r="O7" s="10" t="s">
        <v>591</v>
      </c>
      <c r="P7" s="10" t="s">
        <v>591</v>
      </c>
      <c r="Q7" s="10" t="s">
        <v>591</v>
      </c>
      <c r="R7" s="10" t="s">
        <v>591</v>
      </c>
      <c r="S7" s="10" t="s">
        <v>591</v>
      </c>
      <c r="T7" s="10" t="s">
        <v>591</v>
      </c>
      <c r="U7" s="10" t="s">
        <v>591</v>
      </c>
      <c r="V7" s="10" t="s">
        <v>591</v>
      </c>
      <c r="W7" s="10" t="s">
        <v>591</v>
      </c>
      <c r="X7" s="10" t="s">
        <v>591</v>
      </c>
      <c r="Y7" s="10" t="s">
        <v>591</v>
      </c>
      <c r="Z7" s="10" t="s">
        <v>591</v>
      </c>
      <c r="AA7" s="10" t="s">
        <v>591</v>
      </c>
      <c r="AB7" s="10" t="s">
        <v>591</v>
      </c>
      <c r="AC7" s="10" t="s">
        <v>591</v>
      </c>
      <c r="AD7" s="10" t="s">
        <v>591</v>
      </c>
      <c r="AE7" s="10" t="s">
        <v>591</v>
      </c>
      <c r="AF7" s="10" t="s">
        <v>591</v>
      </c>
      <c r="AG7" s="10" t="s">
        <v>591</v>
      </c>
      <c r="AH7" s="10" t="s">
        <v>591</v>
      </c>
      <c r="AI7" s="10" t="s">
        <v>591</v>
      </c>
      <c r="AJ7" s="10" t="s">
        <v>591</v>
      </c>
      <c r="AK7" s="10" t="s">
        <v>591</v>
      </c>
      <c r="AL7" s="10" t="s">
        <v>591</v>
      </c>
      <c r="AM7" s="10" t="s">
        <v>591</v>
      </c>
      <c r="AN7" s="10" t="s">
        <v>591</v>
      </c>
      <c r="AO7" s="10" t="s">
        <v>591</v>
      </c>
      <c r="AP7" s="10" t="s">
        <v>591</v>
      </c>
    </row>
    <row r="8" spans="1:42" ht="58.8" thickTop="1" thickBot="1" x14ac:dyDescent="0.35">
      <c r="A8" s="24" t="str">
        <f>'Admin Potential Answers'!B2</f>
        <v>Is the area a key fishing ground?</v>
      </c>
      <c r="B8" s="67" t="str">
        <f>'Admin Potential Answers'!G$2</f>
        <v>Almost no commercial catch originates from the area</v>
      </c>
      <c r="C8" s="10" t="s">
        <v>613</v>
      </c>
      <c r="D8" s="10" t="s">
        <v>609</v>
      </c>
      <c r="E8" s="44" t="s">
        <v>615</v>
      </c>
      <c r="F8" s="10" t="s">
        <v>609</v>
      </c>
      <c r="G8" s="10" t="s">
        <v>613</v>
      </c>
      <c r="H8" s="10" t="s">
        <v>591</v>
      </c>
      <c r="I8" s="10" t="s">
        <v>591</v>
      </c>
      <c r="J8" s="10" t="s">
        <v>591</v>
      </c>
      <c r="K8" s="10" t="s">
        <v>591</v>
      </c>
      <c r="L8" s="10" t="s">
        <v>591</v>
      </c>
      <c r="M8" s="10" t="s">
        <v>591</v>
      </c>
      <c r="N8" s="10" t="s">
        <v>591</v>
      </c>
      <c r="O8" s="10" t="s">
        <v>591</v>
      </c>
      <c r="P8" s="10" t="s">
        <v>591</v>
      </c>
      <c r="Q8" s="10" t="s">
        <v>591</v>
      </c>
      <c r="R8" s="10" t="s">
        <v>591</v>
      </c>
      <c r="S8" s="10" t="s">
        <v>591</v>
      </c>
      <c r="T8" s="10" t="s">
        <v>591</v>
      </c>
      <c r="U8" s="10" t="s">
        <v>591</v>
      </c>
      <c r="V8" s="10" t="s">
        <v>591</v>
      </c>
      <c r="W8" s="10" t="s">
        <v>591</v>
      </c>
      <c r="X8" s="10" t="s">
        <v>591</v>
      </c>
      <c r="Y8" s="10" t="s">
        <v>591</v>
      </c>
      <c r="Z8" s="10" t="s">
        <v>591</v>
      </c>
      <c r="AA8" s="10" t="s">
        <v>591</v>
      </c>
      <c r="AB8" s="10" t="s">
        <v>591</v>
      </c>
      <c r="AC8" s="10" t="s">
        <v>591</v>
      </c>
      <c r="AD8" s="10" t="s">
        <v>591</v>
      </c>
      <c r="AE8" s="10" t="s">
        <v>591</v>
      </c>
      <c r="AF8" s="10" t="s">
        <v>591</v>
      </c>
      <c r="AG8" s="10" t="s">
        <v>591</v>
      </c>
      <c r="AH8" s="10" t="s">
        <v>591</v>
      </c>
      <c r="AI8" s="10" t="s">
        <v>591</v>
      </c>
      <c r="AJ8" s="10" t="s">
        <v>591</v>
      </c>
      <c r="AK8" s="10" t="s">
        <v>591</v>
      </c>
      <c r="AL8" s="10" t="s">
        <v>591</v>
      </c>
      <c r="AM8" s="10" t="s">
        <v>591</v>
      </c>
      <c r="AN8" s="10" t="s">
        <v>591</v>
      </c>
      <c r="AO8" s="10" t="s">
        <v>591</v>
      </c>
      <c r="AP8" s="10" t="s">
        <v>591</v>
      </c>
    </row>
    <row r="9" spans="1:42" ht="58.8" thickTop="1" thickBot="1" x14ac:dyDescent="0.35">
      <c r="A9" s="24" t="str">
        <f>'Admin Potential Answers'!B3</f>
        <v>Is the area important for biodiversity?</v>
      </c>
      <c r="B9" s="67" t="str">
        <f>'Admin Potential Answers'!C$3</f>
        <v>Yes, biodiversity indices are very high in the area</v>
      </c>
      <c r="C9" s="44" t="s">
        <v>609</v>
      </c>
      <c r="D9" s="44" t="s">
        <v>613</v>
      </c>
      <c r="E9" s="44" t="s">
        <v>615</v>
      </c>
      <c r="F9" s="44" t="s">
        <v>609</v>
      </c>
      <c r="G9" s="44" t="s">
        <v>613</v>
      </c>
      <c r="H9" s="44" t="s">
        <v>591</v>
      </c>
      <c r="I9" s="44" t="s">
        <v>591</v>
      </c>
      <c r="J9" s="44" t="s">
        <v>591</v>
      </c>
      <c r="K9" s="44" t="s">
        <v>591</v>
      </c>
      <c r="L9" s="44" t="s">
        <v>591</v>
      </c>
      <c r="M9" s="44" t="s">
        <v>591</v>
      </c>
      <c r="N9" s="44" t="s">
        <v>591</v>
      </c>
      <c r="O9" s="44" t="s">
        <v>591</v>
      </c>
      <c r="P9" s="44" t="s">
        <v>591</v>
      </c>
      <c r="Q9" s="44" t="s">
        <v>591</v>
      </c>
      <c r="R9" s="44" t="s">
        <v>591</v>
      </c>
      <c r="S9" s="44" t="s">
        <v>591</v>
      </c>
      <c r="T9" s="44" t="s">
        <v>591</v>
      </c>
      <c r="U9" s="44" t="s">
        <v>591</v>
      </c>
      <c r="V9" s="44" t="s">
        <v>591</v>
      </c>
      <c r="W9" s="44" t="s">
        <v>591</v>
      </c>
      <c r="X9" s="44" t="s">
        <v>591</v>
      </c>
      <c r="Y9" s="44" t="s">
        <v>591</v>
      </c>
      <c r="Z9" s="44" t="s">
        <v>591</v>
      </c>
      <c r="AA9" s="44" t="s">
        <v>591</v>
      </c>
      <c r="AB9" s="44" t="s">
        <v>591</v>
      </c>
      <c r="AC9" s="44" t="s">
        <v>591</v>
      </c>
      <c r="AD9" s="44" t="s">
        <v>591</v>
      </c>
      <c r="AE9" s="44" t="s">
        <v>591</v>
      </c>
      <c r="AF9" s="44" t="s">
        <v>591</v>
      </c>
      <c r="AG9" s="44" t="s">
        <v>591</v>
      </c>
      <c r="AH9" s="44" t="s">
        <v>591</v>
      </c>
      <c r="AI9" s="44" t="s">
        <v>591</v>
      </c>
      <c r="AJ9" s="44" t="s">
        <v>591</v>
      </c>
      <c r="AK9" s="44" t="s">
        <v>591</v>
      </c>
      <c r="AL9" s="44" t="s">
        <v>591</v>
      </c>
      <c r="AM9" s="44" t="s">
        <v>591</v>
      </c>
      <c r="AN9" s="44" t="s">
        <v>591</v>
      </c>
      <c r="AO9" s="44" t="s">
        <v>591</v>
      </c>
      <c r="AP9" s="44" t="s">
        <v>591</v>
      </c>
    </row>
    <row r="10" spans="1:42" ht="58.8" thickTop="1" thickBot="1" x14ac:dyDescent="0.35">
      <c r="A10" s="24" t="str">
        <f>'Admin Potential Answers'!B3</f>
        <v>Is the area important for biodiversity?</v>
      </c>
      <c r="B10" s="67" t="str">
        <f>'Admin Potential Answers'!D$3</f>
        <v>Biodiversity indices are fairly high in the area</v>
      </c>
      <c r="C10" s="10" t="s">
        <v>610</v>
      </c>
      <c r="D10" s="10" t="s">
        <v>612</v>
      </c>
      <c r="E10" s="44" t="s">
        <v>615</v>
      </c>
      <c r="F10" s="10" t="s">
        <v>609</v>
      </c>
      <c r="G10" s="10" t="s">
        <v>613</v>
      </c>
      <c r="H10" s="10" t="s">
        <v>591</v>
      </c>
      <c r="I10" s="10" t="s">
        <v>591</v>
      </c>
      <c r="J10" s="10" t="s">
        <v>591</v>
      </c>
      <c r="K10" s="10" t="s">
        <v>591</v>
      </c>
      <c r="L10" s="10" t="s">
        <v>591</v>
      </c>
      <c r="M10" s="10" t="s">
        <v>591</v>
      </c>
      <c r="N10" s="10" t="s">
        <v>591</v>
      </c>
      <c r="O10" s="10" t="s">
        <v>591</v>
      </c>
      <c r="P10" s="10" t="s">
        <v>591</v>
      </c>
      <c r="Q10" s="10" t="s">
        <v>591</v>
      </c>
      <c r="R10" s="10" t="s">
        <v>591</v>
      </c>
      <c r="S10" s="10" t="s">
        <v>591</v>
      </c>
      <c r="T10" s="10" t="s">
        <v>591</v>
      </c>
      <c r="U10" s="10" t="s">
        <v>591</v>
      </c>
      <c r="V10" s="10" t="s">
        <v>591</v>
      </c>
      <c r="W10" s="10" t="s">
        <v>591</v>
      </c>
      <c r="X10" s="10" t="s">
        <v>591</v>
      </c>
      <c r="Y10" s="10" t="s">
        <v>591</v>
      </c>
      <c r="Z10" s="10" t="s">
        <v>591</v>
      </c>
      <c r="AA10" s="10" t="s">
        <v>591</v>
      </c>
      <c r="AB10" s="10" t="s">
        <v>591</v>
      </c>
      <c r="AC10" s="10" t="s">
        <v>591</v>
      </c>
      <c r="AD10" s="10" t="s">
        <v>591</v>
      </c>
      <c r="AE10" s="10" t="s">
        <v>591</v>
      </c>
      <c r="AF10" s="10" t="s">
        <v>591</v>
      </c>
      <c r="AG10" s="10" t="s">
        <v>591</v>
      </c>
      <c r="AH10" s="10" t="s">
        <v>591</v>
      </c>
      <c r="AI10" s="10" t="s">
        <v>591</v>
      </c>
      <c r="AJ10" s="10" t="s">
        <v>591</v>
      </c>
      <c r="AK10" s="10" t="s">
        <v>591</v>
      </c>
      <c r="AL10" s="10" t="s">
        <v>591</v>
      </c>
      <c r="AM10" s="10" t="s">
        <v>591</v>
      </c>
      <c r="AN10" s="10" t="s">
        <v>591</v>
      </c>
      <c r="AO10" s="10" t="s">
        <v>591</v>
      </c>
      <c r="AP10" s="10" t="s">
        <v>591</v>
      </c>
    </row>
    <row r="11" spans="1:42" ht="58.8" thickTop="1" thickBot="1" x14ac:dyDescent="0.35">
      <c r="A11" s="24" t="str">
        <f>'Admin Potential Answers'!B3</f>
        <v>Is the area important for biodiversity?</v>
      </c>
      <c r="B11" s="67" t="str">
        <f>'Admin Potential Answers'!E$3</f>
        <v>The area has some importance for biodiveristy</v>
      </c>
      <c r="C11" s="10" t="s">
        <v>611</v>
      </c>
      <c r="D11" s="10" t="s">
        <v>611</v>
      </c>
      <c r="E11" s="44" t="s">
        <v>615</v>
      </c>
      <c r="F11" s="10" t="s">
        <v>609</v>
      </c>
      <c r="G11" s="10" t="s">
        <v>613</v>
      </c>
      <c r="H11" s="10" t="s">
        <v>591</v>
      </c>
      <c r="I11" s="10" t="s">
        <v>591</v>
      </c>
      <c r="J11" s="10" t="s">
        <v>591</v>
      </c>
      <c r="K11" s="10" t="s">
        <v>591</v>
      </c>
      <c r="L11" s="10" t="s">
        <v>591</v>
      </c>
      <c r="M11" s="10" t="s">
        <v>591</v>
      </c>
      <c r="N11" s="10" t="s">
        <v>591</v>
      </c>
      <c r="O11" s="10" t="s">
        <v>591</v>
      </c>
      <c r="P11" s="10" t="s">
        <v>591</v>
      </c>
      <c r="Q11" s="10" t="s">
        <v>591</v>
      </c>
      <c r="R11" s="10" t="s">
        <v>591</v>
      </c>
      <c r="S11" s="10" t="s">
        <v>591</v>
      </c>
      <c r="T11" s="10" t="s">
        <v>591</v>
      </c>
      <c r="U11" s="10" t="s">
        <v>591</v>
      </c>
      <c r="V11" s="10" t="s">
        <v>591</v>
      </c>
      <c r="W11" s="10" t="s">
        <v>591</v>
      </c>
      <c r="X11" s="10" t="s">
        <v>591</v>
      </c>
      <c r="Y11" s="10" t="s">
        <v>591</v>
      </c>
      <c r="Z11" s="10" t="s">
        <v>591</v>
      </c>
      <c r="AA11" s="10" t="s">
        <v>591</v>
      </c>
      <c r="AB11" s="10" t="s">
        <v>591</v>
      </c>
      <c r="AC11" s="10" t="s">
        <v>591</v>
      </c>
      <c r="AD11" s="10" t="s">
        <v>591</v>
      </c>
      <c r="AE11" s="10" t="s">
        <v>591</v>
      </c>
      <c r="AF11" s="10" t="s">
        <v>591</v>
      </c>
      <c r="AG11" s="10" t="s">
        <v>591</v>
      </c>
      <c r="AH11" s="10" t="s">
        <v>591</v>
      </c>
      <c r="AI11" s="10" t="s">
        <v>591</v>
      </c>
      <c r="AJ11" s="10" t="s">
        <v>591</v>
      </c>
      <c r="AK11" s="10" t="s">
        <v>591</v>
      </c>
      <c r="AL11" s="10" t="s">
        <v>591</v>
      </c>
      <c r="AM11" s="10" t="s">
        <v>591</v>
      </c>
      <c r="AN11" s="10" t="s">
        <v>591</v>
      </c>
      <c r="AO11" s="10" t="s">
        <v>591</v>
      </c>
      <c r="AP11" s="10" t="s">
        <v>591</v>
      </c>
    </row>
    <row r="12" spans="1:42" ht="58.8" thickTop="1" thickBot="1" x14ac:dyDescent="0.35">
      <c r="A12" s="24" t="str">
        <f>'Admin Potential Answers'!B3</f>
        <v>Is the area important for biodiversity?</v>
      </c>
      <c r="B12" s="67" t="str">
        <f>'Admin Potential Answers'!F$3</f>
        <v>The area has very minor importance for biodiveristy</v>
      </c>
      <c r="C12" s="10" t="s">
        <v>612</v>
      </c>
      <c r="D12" s="10" t="s">
        <v>610</v>
      </c>
      <c r="E12" s="44" t="s">
        <v>615</v>
      </c>
      <c r="F12" s="10" t="s">
        <v>609</v>
      </c>
      <c r="G12" s="10" t="s">
        <v>613</v>
      </c>
      <c r="H12" s="10" t="s">
        <v>591</v>
      </c>
      <c r="I12" s="10" t="s">
        <v>591</v>
      </c>
      <c r="J12" s="10" t="s">
        <v>591</v>
      </c>
      <c r="K12" s="10" t="s">
        <v>591</v>
      </c>
      <c r="L12" s="10" t="s">
        <v>591</v>
      </c>
      <c r="M12" s="10" t="s">
        <v>591</v>
      </c>
      <c r="N12" s="10" t="s">
        <v>591</v>
      </c>
      <c r="O12" s="10" t="s">
        <v>591</v>
      </c>
      <c r="P12" s="10" t="s">
        <v>591</v>
      </c>
      <c r="Q12" s="10" t="s">
        <v>591</v>
      </c>
      <c r="R12" s="10" t="s">
        <v>591</v>
      </c>
      <c r="S12" s="10" t="s">
        <v>591</v>
      </c>
      <c r="T12" s="10" t="s">
        <v>591</v>
      </c>
      <c r="U12" s="10" t="s">
        <v>591</v>
      </c>
      <c r="V12" s="10" t="s">
        <v>591</v>
      </c>
      <c r="W12" s="10" t="s">
        <v>591</v>
      </c>
      <c r="X12" s="10" t="s">
        <v>591</v>
      </c>
      <c r="Y12" s="10" t="s">
        <v>591</v>
      </c>
      <c r="Z12" s="10" t="s">
        <v>591</v>
      </c>
      <c r="AA12" s="10" t="s">
        <v>591</v>
      </c>
      <c r="AB12" s="10" t="s">
        <v>591</v>
      </c>
      <c r="AC12" s="10" t="s">
        <v>591</v>
      </c>
      <c r="AD12" s="10" t="s">
        <v>591</v>
      </c>
      <c r="AE12" s="10" t="s">
        <v>591</v>
      </c>
      <c r="AF12" s="10" t="s">
        <v>591</v>
      </c>
      <c r="AG12" s="10" t="s">
        <v>591</v>
      </c>
      <c r="AH12" s="10" t="s">
        <v>591</v>
      </c>
      <c r="AI12" s="10" t="s">
        <v>591</v>
      </c>
      <c r="AJ12" s="10" t="s">
        <v>591</v>
      </c>
      <c r="AK12" s="10" t="s">
        <v>591</v>
      </c>
      <c r="AL12" s="10" t="s">
        <v>591</v>
      </c>
      <c r="AM12" s="10" t="s">
        <v>591</v>
      </c>
      <c r="AN12" s="10" t="s">
        <v>591</v>
      </c>
      <c r="AO12" s="10" t="s">
        <v>591</v>
      </c>
      <c r="AP12" s="10" t="s">
        <v>591</v>
      </c>
    </row>
    <row r="13" spans="1:42" ht="58.8" thickTop="1" thickBot="1" x14ac:dyDescent="0.35">
      <c r="A13" s="24" t="str">
        <f>'Admin Potential Answers'!B3</f>
        <v>Is the area important for biodiversity?</v>
      </c>
      <c r="B13" s="67" t="str">
        <f>'Admin Potential Answers'!G$3</f>
        <v>Biodiversity indices are very low for the area and has (almost no) importance for biodiversity</v>
      </c>
      <c r="C13" s="10" t="s">
        <v>613</v>
      </c>
      <c r="D13" s="10" t="s">
        <v>609</v>
      </c>
      <c r="E13" s="44" t="s">
        <v>615</v>
      </c>
      <c r="F13" s="10" t="s">
        <v>609</v>
      </c>
      <c r="G13" s="10" t="s">
        <v>613</v>
      </c>
      <c r="H13" s="10" t="s">
        <v>591</v>
      </c>
      <c r="I13" s="10" t="s">
        <v>591</v>
      </c>
      <c r="J13" s="10" t="s">
        <v>591</v>
      </c>
      <c r="K13" s="10" t="s">
        <v>591</v>
      </c>
      <c r="L13" s="10" t="s">
        <v>591</v>
      </c>
      <c r="M13" s="10" t="s">
        <v>591</v>
      </c>
      <c r="N13" s="10" t="s">
        <v>591</v>
      </c>
      <c r="O13" s="10" t="s">
        <v>591</v>
      </c>
      <c r="P13" s="10" t="s">
        <v>591</v>
      </c>
      <c r="Q13" s="10" t="s">
        <v>591</v>
      </c>
      <c r="R13" s="10" t="s">
        <v>591</v>
      </c>
      <c r="S13" s="10" t="s">
        <v>591</v>
      </c>
      <c r="T13" s="10" t="s">
        <v>591</v>
      </c>
      <c r="U13" s="10" t="s">
        <v>591</v>
      </c>
      <c r="V13" s="10" t="s">
        <v>591</v>
      </c>
      <c r="W13" s="10" t="s">
        <v>591</v>
      </c>
      <c r="X13" s="10" t="s">
        <v>591</v>
      </c>
      <c r="Y13" s="10" t="s">
        <v>591</v>
      </c>
      <c r="Z13" s="10" t="s">
        <v>591</v>
      </c>
      <c r="AA13" s="10" t="s">
        <v>591</v>
      </c>
      <c r="AB13" s="10" t="s">
        <v>591</v>
      </c>
      <c r="AC13" s="10" t="s">
        <v>591</v>
      </c>
      <c r="AD13" s="10" t="s">
        <v>591</v>
      </c>
      <c r="AE13" s="10" t="s">
        <v>591</v>
      </c>
      <c r="AF13" s="10" t="s">
        <v>591</v>
      </c>
      <c r="AG13" s="10" t="s">
        <v>591</v>
      </c>
      <c r="AH13" s="10" t="s">
        <v>591</v>
      </c>
      <c r="AI13" s="10" t="s">
        <v>591</v>
      </c>
      <c r="AJ13" s="10" t="s">
        <v>591</v>
      </c>
      <c r="AK13" s="10" t="s">
        <v>591</v>
      </c>
      <c r="AL13" s="10" t="s">
        <v>591</v>
      </c>
      <c r="AM13" s="10" t="s">
        <v>591</v>
      </c>
      <c r="AN13" s="10" t="s">
        <v>591</v>
      </c>
      <c r="AO13" s="10" t="s">
        <v>591</v>
      </c>
      <c r="AP13" s="10" t="s">
        <v>591</v>
      </c>
    </row>
    <row r="14" spans="1:42" ht="58.8" thickTop="1" thickBot="1" x14ac:dyDescent="0.35">
      <c r="A14" s="24" t="str">
        <f>'Admin Potential Answers'!B4</f>
        <v>What is the nursery quality of the area?</v>
      </c>
      <c r="B14" s="67" t="str">
        <f>'Admin Potential Answers'!C$4</f>
        <v>The area is a key nursery environment</v>
      </c>
      <c r="C14" s="44" t="s">
        <v>609</v>
      </c>
      <c r="D14" s="44" t="s">
        <v>613</v>
      </c>
      <c r="E14" s="44" t="s">
        <v>615</v>
      </c>
      <c r="F14" s="44" t="s">
        <v>609</v>
      </c>
      <c r="G14" s="44" t="s">
        <v>613</v>
      </c>
      <c r="H14" s="44" t="s">
        <v>591</v>
      </c>
      <c r="I14" s="44" t="s">
        <v>591</v>
      </c>
      <c r="J14" s="44" t="s">
        <v>591</v>
      </c>
      <c r="K14" s="44" t="s">
        <v>591</v>
      </c>
      <c r="L14" s="44" t="s">
        <v>591</v>
      </c>
      <c r="M14" s="44" t="s">
        <v>591</v>
      </c>
      <c r="N14" s="44" t="s">
        <v>591</v>
      </c>
      <c r="O14" s="44" t="s">
        <v>591</v>
      </c>
      <c r="P14" s="44" t="s">
        <v>591</v>
      </c>
      <c r="Q14" s="44" t="s">
        <v>591</v>
      </c>
      <c r="R14" s="44" t="s">
        <v>591</v>
      </c>
      <c r="S14" s="44" t="s">
        <v>591</v>
      </c>
      <c r="T14" s="44" t="s">
        <v>591</v>
      </c>
      <c r="U14" s="44" t="s">
        <v>591</v>
      </c>
      <c r="V14" s="44" t="s">
        <v>591</v>
      </c>
      <c r="W14" s="44" t="s">
        <v>591</v>
      </c>
      <c r="X14" s="44" t="s">
        <v>591</v>
      </c>
      <c r="Y14" s="44" t="s">
        <v>591</v>
      </c>
      <c r="Z14" s="44" t="s">
        <v>591</v>
      </c>
      <c r="AA14" s="44" t="s">
        <v>591</v>
      </c>
      <c r="AB14" s="44" t="s">
        <v>591</v>
      </c>
      <c r="AC14" s="44" t="s">
        <v>591</v>
      </c>
      <c r="AD14" s="44" t="s">
        <v>591</v>
      </c>
      <c r="AE14" s="44" t="s">
        <v>591</v>
      </c>
      <c r="AF14" s="44" t="s">
        <v>591</v>
      </c>
      <c r="AG14" s="44" t="s">
        <v>591</v>
      </c>
      <c r="AH14" s="44" t="s">
        <v>591</v>
      </c>
      <c r="AI14" s="44" t="s">
        <v>591</v>
      </c>
      <c r="AJ14" s="44" t="s">
        <v>591</v>
      </c>
      <c r="AK14" s="44" t="s">
        <v>591</v>
      </c>
      <c r="AL14" s="44" t="s">
        <v>591</v>
      </c>
      <c r="AM14" s="44" t="s">
        <v>591</v>
      </c>
      <c r="AN14" s="44" t="s">
        <v>591</v>
      </c>
      <c r="AO14" s="44" t="s">
        <v>591</v>
      </c>
      <c r="AP14" s="44" t="s">
        <v>591</v>
      </c>
    </row>
    <row r="15" spans="1:42" ht="58.8" thickTop="1" thickBot="1" x14ac:dyDescent="0.35">
      <c r="A15" s="24" t="str">
        <f>'Admin Potential Answers'!B4</f>
        <v>What is the nursery quality of the area?</v>
      </c>
      <c r="B15" s="67" t="str">
        <f>'Admin Potential Answers'!D$4</f>
        <v>The area is known to host a wide range of juvenile stages for many commercial fish</v>
      </c>
      <c r="C15" s="10" t="s">
        <v>610</v>
      </c>
      <c r="D15" s="10" t="s">
        <v>612</v>
      </c>
      <c r="E15" s="44" t="s">
        <v>615</v>
      </c>
      <c r="F15" s="10" t="s">
        <v>609</v>
      </c>
      <c r="G15" s="10" t="s">
        <v>613</v>
      </c>
      <c r="H15" s="10" t="s">
        <v>591</v>
      </c>
      <c r="I15" s="10" t="s">
        <v>591</v>
      </c>
      <c r="J15" s="10" t="s">
        <v>591</v>
      </c>
      <c r="K15" s="10" t="s">
        <v>591</v>
      </c>
      <c r="L15" s="10" t="s">
        <v>591</v>
      </c>
      <c r="M15" s="10" t="s">
        <v>591</v>
      </c>
      <c r="N15" s="10" t="s">
        <v>591</v>
      </c>
      <c r="O15" s="10" t="s">
        <v>591</v>
      </c>
      <c r="P15" s="10" t="s">
        <v>591</v>
      </c>
      <c r="Q15" s="10" t="s">
        <v>591</v>
      </c>
      <c r="R15" s="10" t="s">
        <v>591</v>
      </c>
      <c r="S15" s="10" t="s">
        <v>591</v>
      </c>
      <c r="T15" s="10" t="s">
        <v>591</v>
      </c>
      <c r="U15" s="10" t="s">
        <v>591</v>
      </c>
      <c r="V15" s="10" t="s">
        <v>591</v>
      </c>
      <c r="W15" s="10" t="s">
        <v>591</v>
      </c>
      <c r="X15" s="10" t="s">
        <v>591</v>
      </c>
      <c r="Y15" s="10" t="s">
        <v>591</v>
      </c>
      <c r="Z15" s="10" t="s">
        <v>591</v>
      </c>
      <c r="AA15" s="10" t="s">
        <v>591</v>
      </c>
      <c r="AB15" s="10" t="s">
        <v>591</v>
      </c>
      <c r="AC15" s="10" t="s">
        <v>591</v>
      </c>
      <c r="AD15" s="10" t="s">
        <v>591</v>
      </c>
      <c r="AE15" s="10" t="s">
        <v>591</v>
      </c>
      <c r="AF15" s="10" t="s">
        <v>591</v>
      </c>
      <c r="AG15" s="10" t="s">
        <v>591</v>
      </c>
      <c r="AH15" s="10" t="s">
        <v>591</v>
      </c>
      <c r="AI15" s="10" t="s">
        <v>591</v>
      </c>
      <c r="AJ15" s="10" t="s">
        <v>591</v>
      </c>
      <c r="AK15" s="10" t="s">
        <v>591</v>
      </c>
      <c r="AL15" s="10" t="s">
        <v>591</v>
      </c>
      <c r="AM15" s="10" t="s">
        <v>591</v>
      </c>
      <c r="AN15" s="10" t="s">
        <v>591</v>
      </c>
      <c r="AO15" s="10" t="s">
        <v>591</v>
      </c>
      <c r="AP15" s="10" t="s">
        <v>591</v>
      </c>
    </row>
    <row r="16" spans="1:42" ht="58.8" thickTop="1" thickBot="1" x14ac:dyDescent="0.35">
      <c r="A16" s="24" t="str">
        <f>'Admin Potential Answers'!B4</f>
        <v>What is the nursery quality of the area?</v>
      </c>
      <c r="B16" s="67" t="str">
        <f>'Admin Potential Answers'!E$4</f>
        <v>The area can serve as nursery environment i the absence of better</v>
      </c>
      <c r="C16" s="10" t="s">
        <v>611</v>
      </c>
      <c r="D16" s="10" t="s">
        <v>611</v>
      </c>
      <c r="E16" s="44" t="s">
        <v>615</v>
      </c>
      <c r="F16" s="10" t="s">
        <v>609</v>
      </c>
      <c r="G16" s="10" t="s">
        <v>613</v>
      </c>
      <c r="H16" s="10" t="s">
        <v>591</v>
      </c>
      <c r="I16" s="10" t="s">
        <v>591</v>
      </c>
      <c r="J16" s="10" t="s">
        <v>591</v>
      </c>
      <c r="K16" s="10" t="s">
        <v>591</v>
      </c>
      <c r="L16" s="10" t="s">
        <v>591</v>
      </c>
      <c r="M16" s="10" t="s">
        <v>591</v>
      </c>
      <c r="N16" s="10" t="s">
        <v>591</v>
      </c>
      <c r="O16" s="10" t="s">
        <v>591</v>
      </c>
      <c r="P16" s="10" t="s">
        <v>591</v>
      </c>
      <c r="Q16" s="10" t="s">
        <v>591</v>
      </c>
      <c r="R16" s="10" t="s">
        <v>591</v>
      </c>
      <c r="S16" s="10" t="s">
        <v>591</v>
      </c>
      <c r="T16" s="10" t="s">
        <v>591</v>
      </c>
      <c r="U16" s="10" t="s">
        <v>591</v>
      </c>
      <c r="V16" s="10" t="s">
        <v>591</v>
      </c>
      <c r="W16" s="10" t="s">
        <v>591</v>
      </c>
      <c r="X16" s="10" t="s">
        <v>591</v>
      </c>
      <c r="Y16" s="10" t="s">
        <v>591</v>
      </c>
      <c r="Z16" s="10" t="s">
        <v>591</v>
      </c>
      <c r="AA16" s="10" t="s">
        <v>591</v>
      </c>
      <c r="AB16" s="10" t="s">
        <v>591</v>
      </c>
      <c r="AC16" s="10" t="s">
        <v>591</v>
      </c>
      <c r="AD16" s="10" t="s">
        <v>591</v>
      </c>
      <c r="AE16" s="10" t="s">
        <v>591</v>
      </c>
      <c r="AF16" s="10" t="s">
        <v>591</v>
      </c>
      <c r="AG16" s="10" t="s">
        <v>591</v>
      </c>
      <c r="AH16" s="10" t="s">
        <v>591</v>
      </c>
      <c r="AI16" s="10" t="s">
        <v>591</v>
      </c>
      <c r="AJ16" s="10" t="s">
        <v>591</v>
      </c>
      <c r="AK16" s="10" t="s">
        <v>591</v>
      </c>
      <c r="AL16" s="10" t="s">
        <v>591</v>
      </c>
      <c r="AM16" s="10" t="s">
        <v>591</v>
      </c>
      <c r="AN16" s="10" t="s">
        <v>591</v>
      </c>
      <c r="AO16" s="10" t="s">
        <v>591</v>
      </c>
      <c r="AP16" s="10" t="s">
        <v>591</v>
      </c>
    </row>
    <row r="17" spans="1:42" ht="58.8" thickTop="1" thickBot="1" x14ac:dyDescent="0.35">
      <c r="A17" s="24" t="str">
        <f>'Admin Potential Answers'!B4</f>
        <v>What is the nursery quality of the area?</v>
      </c>
      <c r="B17" s="67" t="str">
        <f>'Admin Potential Answers'!F$4</f>
        <v>the area only marginally affects the growth of juvenile marine species</v>
      </c>
      <c r="C17" s="10" t="s">
        <v>612</v>
      </c>
      <c r="D17" s="10" t="s">
        <v>610</v>
      </c>
      <c r="E17" s="44" t="s">
        <v>615</v>
      </c>
      <c r="F17" s="10" t="s">
        <v>609</v>
      </c>
      <c r="G17" s="10" t="s">
        <v>613</v>
      </c>
      <c r="H17" s="10" t="s">
        <v>591</v>
      </c>
      <c r="I17" s="10" t="s">
        <v>591</v>
      </c>
      <c r="J17" s="10" t="s">
        <v>591</v>
      </c>
      <c r="K17" s="10" t="s">
        <v>591</v>
      </c>
      <c r="L17" s="10" t="s">
        <v>591</v>
      </c>
      <c r="M17" s="10" t="s">
        <v>591</v>
      </c>
      <c r="N17" s="10" t="s">
        <v>591</v>
      </c>
      <c r="O17" s="10" t="s">
        <v>591</v>
      </c>
      <c r="P17" s="10" t="s">
        <v>591</v>
      </c>
      <c r="Q17" s="10" t="s">
        <v>591</v>
      </c>
      <c r="R17" s="10" t="s">
        <v>591</v>
      </c>
      <c r="S17" s="10" t="s">
        <v>591</v>
      </c>
      <c r="T17" s="10" t="s">
        <v>591</v>
      </c>
      <c r="U17" s="10" t="s">
        <v>591</v>
      </c>
      <c r="V17" s="10" t="s">
        <v>591</v>
      </c>
      <c r="W17" s="10" t="s">
        <v>591</v>
      </c>
      <c r="X17" s="10" t="s">
        <v>591</v>
      </c>
      <c r="Y17" s="10" t="s">
        <v>591</v>
      </c>
      <c r="Z17" s="10" t="s">
        <v>591</v>
      </c>
      <c r="AA17" s="10" t="s">
        <v>591</v>
      </c>
      <c r="AB17" s="10" t="s">
        <v>591</v>
      </c>
      <c r="AC17" s="10" t="s">
        <v>591</v>
      </c>
      <c r="AD17" s="10" t="s">
        <v>591</v>
      </c>
      <c r="AE17" s="10" t="s">
        <v>591</v>
      </c>
      <c r="AF17" s="10" t="s">
        <v>591</v>
      </c>
      <c r="AG17" s="10" t="s">
        <v>591</v>
      </c>
      <c r="AH17" s="10" t="s">
        <v>591</v>
      </c>
      <c r="AI17" s="10" t="s">
        <v>591</v>
      </c>
      <c r="AJ17" s="10" t="s">
        <v>591</v>
      </c>
      <c r="AK17" s="10" t="s">
        <v>591</v>
      </c>
      <c r="AL17" s="10" t="s">
        <v>591</v>
      </c>
      <c r="AM17" s="10" t="s">
        <v>591</v>
      </c>
      <c r="AN17" s="10" t="s">
        <v>591</v>
      </c>
      <c r="AO17" s="10" t="s">
        <v>591</v>
      </c>
      <c r="AP17" s="10" t="s">
        <v>591</v>
      </c>
    </row>
    <row r="18" spans="1:42" ht="58.8" thickTop="1" thickBot="1" x14ac:dyDescent="0.35">
      <c r="A18" s="24" t="str">
        <f>'Admin Potential Answers'!B4</f>
        <v>What is the nursery quality of the area?</v>
      </c>
      <c r="B18" s="67" t="str">
        <f>'Admin Potential Answers'!G$4</f>
        <v>No nursery functies of the area are known</v>
      </c>
      <c r="C18" s="10" t="s">
        <v>613</v>
      </c>
      <c r="D18" s="10" t="s">
        <v>609</v>
      </c>
      <c r="E18" s="44" t="s">
        <v>615</v>
      </c>
      <c r="F18" s="10" t="s">
        <v>609</v>
      </c>
      <c r="G18" s="10" t="s">
        <v>613</v>
      </c>
      <c r="H18" s="10" t="s">
        <v>591</v>
      </c>
      <c r="I18" s="10" t="s">
        <v>591</v>
      </c>
      <c r="J18" s="10" t="s">
        <v>591</v>
      </c>
      <c r="K18" s="10" t="s">
        <v>591</v>
      </c>
      <c r="L18" s="10" t="s">
        <v>591</v>
      </c>
      <c r="M18" s="10" t="s">
        <v>591</v>
      </c>
      <c r="N18" s="10" t="s">
        <v>591</v>
      </c>
      <c r="O18" s="10" t="s">
        <v>591</v>
      </c>
      <c r="P18" s="10" t="s">
        <v>591</v>
      </c>
      <c r="Q18" s="10" t="s">
        <v>591</v>
      </c>
      <c r="R18" s="10" t="s">
        <v>591</v>
      </c>
      <c r="S18" s="10" t="s">
        <v>591</v>
      </c>
      <c r="T18" s="10" t="s">
        <v>591</v>
      </c>
      <c r="U18" s="10" t="s">
        <v>591</v>
      </c>
      <c r="V18" s="10" t="s">
        <v>591</v>
      </c>
      <c r="W18" s="10" t="s">
        <v>591</v>
      </c>
      <c r="X18" s="10" t="s">
        <v>591</v>
      </c>
      <c r="Y18" s="10" t="s">
        <v>591</v>
      </c>
      <c r="Z18" s="10" t="s">
        <v>591</v>
      </c>
      <c r="AA18" s="10" t="s">
        <v>591</v>
      </c>
      <c r="AB18" s="10" t="s">
        <v>591</v>
      </c>
      <c r="AC18" s="10" t="s">
        <v>591</v>
      </c>
      <c r="AD18" s="10" t="s">
        <v>591</v>
      </c>
      <c r="AE18" s="10" t="s">
        <v>591</v>
      </c>
      <c r="AF18" s="10" t="s">
        <v>591</v>
      </c>
      <c r="AG18" s="10" t="s">
        <v>591</v>
      </c>
      <c r="AH18" s="10" t="s">
        <v>591</v>
      </c>
      <c r="AI18" s="10" t="s">
        <v>591</v>
      </c>
      <c r="AJ18" s="10" t="s">
        <v>591</v>
      </c>
      <c r="AK18" s="10" t="s">
        <v>591</v>
      </c>
      <c r="AL18" s="10" t="s">
        <v>591</v>
      </c>
      <c r="AM18" s="10" t="s">
        <v>591</v>
      </c>
      <c r="AN18" s="10" t="s">
        <v>591</v>
      </c>
      <c r="AO18" s="10" t="s">
        <v>591</v>
      </c>
      <c r="AP18" s="10" t="s">
        <v>591</v>
      </c>
    </row>
    <row r="19" spans="1:42" ht="58.8" thickTop="1" thickBot="1" x14ac:dyDescent="0.35">
      <c r="A19" s="24" t="str">
        <f>'Admin Potential Answers'!B5</f>
        <v>Is the area know for its touristic (e.g. aesthetic) value?</v>
      </c>
      <c r="B19" s="67" t="str">
        <f>'Admin Potential Answers'!C$5</f>
        <v>The area is a well known dive and/or snorkel site</v>
      </c>
      <c r="C19" s="44" t="s">
        <v>609</v>
      </c>
      <c r="D19" s="44" t="s">
        <v>613</v>
      </c>
      <c r="E19" s="44" t="s">
        <v>609</v>
      </c>
      <c r="F19" s="44" t="s">
        <v>609</v>
      </c>
      <c r="G19" s="44" t="s">
        <v>613</v>
      </c>
      <c r="H19" s="44" t="s">
        <v>591</v>
      </c>
      <c r="I19" s="44" t="s">
        <v>591</v>
      </c>
      <c r="J19" s="44" t="s">
        <v>591</v>
      </c>
      <c r="K19" s="44" t="s">
        <v>591</v>
      </c>
      <c r="L19" s="44" t="s">
        <v>591</v>
      </c>
      <c r="M19" s="44" t="s">
        <v>591</v>
      </c>
      <c r="N19" s="44" t="s">
        <v>591</v>
      </c>
      <c r="O19" s="44" t="s">
        <v>591</v>
      </c>
      <c r="P19" s="44" t="s">
        <v>591</v>
      </c>
      <c r="Q19" s="44" t="s">
        <v>591</v>
      </c>
      <c r="R19" s="44" t="s">
        <v>591</v>
      </c>
      <c r="S19" s="44" t="s">
        <v>591</v>
      </c>
      <c r="T19" s="44" t="s">
        <v>591</v>
      </c>
      <c r="U19" s="44" t="s">
        <v>591</v>
      </c>
      <c r="V19" s="44" t="s">
        <v>591</v>
      </c>
      <c r="W19" s="44" t="s">
        <v>591</v>
      </c>
      <c r="X19" s="44" t="s">
        <v>591</v>
      </c>
      <c r="Y19" s="44" t="s">
        <v>591</v>
      </c>
      <c r="Z19" s="44" t="s">
        <v>591</v>
      </c>
      <c r="AA19" s="44" t="s">
        <v>591</v>
      </c>
      <c r="AB19" s="44" t="s">
        <v>591</v>
      </c>
      <c r="AC19" s="44" t="s">
        <v>591</v>
      </c>
      <c r="AD19" s="44" t="s">
        <v>591</v>
      </c>
      <c r="AE19" s="44" t="s">
        <v>591</v>
      </c>
      <c r="AF19" s="44" t="s">
        <v>591</v>
      </c>
      <c r="AG19" s="44" t="s">
        <v>591</v>
      </c>
      <c r="AH19" s="44" t="s">
        <v>591</v>
      </c>
      <c r="AI19" s="44" t="s">
        <v>591</v>
      </c>
      <c r="AJ19" s="44" t="s">
        <v>591</v>
      </c>
      <c r="AK19" s="44" t="s">
        <v>591</v>
      </c>
      <c r="AL19" s="44" t="s">
        <v>591</v>
      </c>
      <c r="AM19" s="44" t="s">
        <v>591</v>
      </c>
      <c r="AN19" s="44" t="s">
        <v>591</v>
      </c>
      <c r="AO19" s="44" t="s">
        <v>591</v>
      </c>
      <c r="AP19" s="44" t="s">
        <v>591</v>
      </c>
    </row>
    <row r="20" spans="1:42" ht="58.8" thickTop="1" thickBot="1" x14ac:dyDescent="0.35">
      <c r="A20" s="24" t="str">
        <f>'Admin Potential Answers'!B5</f>
        <v>Is the area know for its touristic (e.g. aesthetic) value?</v>
      </c>
      <c r="B20" s="67" t="str">
        <f>'Admin Potential Answers'!D$5</f>
        <v>The area is used extensively for sigthings of birds</v>
      </c>
      <c r="C20" s="10" t="s">
        <v>610</v>
      </c>
      <c r="D20" s="10" t="s">
        <v>612</v>
      </c>
      <c r="E20" s="44" t="s">
        <v>610</v>
      </c>
      <c r="F20" s="10" t="s">
        <v>609</v>
      </c>
      <c r="G20" s="10" t="s">
        <v>613</v>
      </c>
      <c r="H20" s="10" t="s">
        <v>591</v>
      </c>
      <c r="I20" s="10" t="s">
        <v>591</v>
      </c>
      <c r="J20" s="10" t="s">
        <v>591</v>
      </c>
      <c r="K20" s="10" t="s">
        <v>591</v>
      </c>
      <c r="L20" s="10" t="s">
        <v>591</v>
      </c>
      <c r="M20" s="10" t="s">
        <v>591</v>
      </c>
      <c r="N20" s="10" t="s">
        <v>591</v>
      </c>
      <c r="O20" s="10" t="s">
        <v>591</v>
      </c>
      <c r="P20" s="10" t="s">
        <v>591</v>
      </c>
      <c r="Q20" s="10" t="s">
        <v>591</v>
      </c>
      <c r="R20" s="10" t="s">
        <v>591</v>
      </c>
      <c r="S20" s="10" t="s">
        <v>591</v>
      </c>
      <c r="T20" s="10" t="s">
        <v>591</v>
      </c>
      <c r="U20" s="10" t="s">
        <v>591</v>
      </c>
      <c r="V20" s="10" t="s">
        <v>591</v>
      </c>
      <c r="W20" s="10" t="s">
        <v>591</v>
      </c>
      <c r="X20" s="10" t="s">
        <v>591</v>
      </c>
      <c r="Y20" s="10" t="s">
        <v>591</v>
      </c>
      <c r="Z20" s="10" t="s">
        <v>591</v>
      </c>
      <c r="AA20" s="10" t="s">
        <v>591</v>
      </c>
      <c r="AB20" s="10" t="s">
        <v>591</v>
      </c>
      <c r="AC20" s="10" t="s">
        <v>591</v>
      </c>
      <c r="AD20" s="10" t="s">
        <v>591</v>
      </c>
      <c r="AE20" s="10" t="s">
        <v>591</v>
      </c>
      <c r="AF20" s="10" t="s">
        <v>591</v>
      </c>
      <c r="AG20" s="10" t="s">
        <v>591</v>
      </c>
      <c r="AH20" s="10" t="s">
        <v>591</v>
      </c>
      <c r="AI20" s="10" t="s">
        <v>591</v>
      </c>
      <c r="AJ20" s="10" t="s">
        <v>591</v>
      </c>
      <c r="AK20" s="10" t="s">
        <v>591</v>
      </c>
      <c r="AL20" s="10" t="s">
        <v>591</v>
      </c>
      <c r="AM20" s="10" t="s">
        <v>591</v>
      </c>
      <c r="AN20" s="10" t="s">
        <v>591</v>
      </c>
      <c r="AO20" s="10" t="s">
        <v>591</v>
      </c>
      <c r="AP20" s="10" t="s">
        <v>591</v>
      </c>
    </row>
    <row r="21" spans="1:42" ht="58.8" thickTop="1" thickBot="1" x14ac:dyDescent="0.35">
      <c r="A21" s="24" t="str">
        <f>'Admin Potential Answers'!B5</f>
        <v>Is the area know for its touristic (e.g. aesthetic) value?</v>
      </c>
      <c r="B21" s="67" t="str">
        <f>'Admin Potential Answers'!E$5</f>
        <v>The area is used occasionally for recreative fishing tours</v>
      </c>
      <c r="C21" s="10" t="s">
        <v>611</v>
      </c>
      <c r="D21" s="10" t="s">
        <v>611</v>
      </c>
      <c r="E21" s="44" t="s">
        <v>611</v>
      </c>
      <c r="F21" s="10" t="s">
        <v>609</v>
      </c>
      <c r="G21" s="10" t="s">
        <v>613</v>
      </c>
      <c r="H21" s="10" t="s">
        <v>591</v>
      </c>
      <c r="I21" s="10" t="s">
        <v>591</v>
      </c>
      <c r="J21" s="10" t="s">
        <v>591</v>
      </c>
      <c r="K21" s="10" t="s">
        <v>591</v>
      </c>
      <c r="L21" s="10" t="s">
        <v>591</v>
      </c>
      <c r="M21" s="10" t="s">
        <v>591</v>
      </c>
      <c r="N21" s="10" t="s">
        <v>591</v>
      </c>
      <c r="O21" s="10" t="s">
        <v>591</v>
      </c>
      <c r="P21" s="10" t="s">
        <v>591</v>
      </c>
      <c r="Q21" s="10" t="s">
        <v>591</v>
      </c>
      <c r="R21" s="10" t="s">
        <v>591</v>
      </c>
      <c r="S21" s="10" t="s">
        <v>591</v>
      </c>
      <c r="T21" s="10" t="s">
        <v>591</v>
      </c>
      <c r="U21" s="10" t="s">
        <v>591</v>
      </c>
      <c r="V21" s="10" t="s">
        <v>591</v>
      </c>
      <c r="W21" s="10" t="s">
        <v>591</v>
      </c>
      <c r="X21" s="10" t="s">
        <v>591</v>
      </c>
      <c r="Y21" s="10" t="s">
        <v>591</v>
      </c>
      <c r="Z21" s="10" t="s">
        <v>591</v>
      </c>
      <c r="AA21" s="10" t="s">
        <v>591</v>
      </c>
      <c r="AB21" s="10" t="s">
        <v>591</v>
      </c>
      <c r="AC21" s="10" t="s">
        <v>591</v>
      </c>
      <c r="AD21" s="10" t="s">
        <v>591</v>
      </c>
      <c r="AE21" s="10" t="s">
        <v>591</v>
      </c>
      <c r="AF21" s="10" t="s">
        <v>591</v>
      </c>
      <c r="AG21" s="10" t="s">
        <v>591</v>
      </c>
      <c r="AH21" s="10" t="s">
        <v>591</v>
      </c>
      <c r="AI21" s="10" t="s">
        <v>591</v>
      </c>
      <c r="AJ21" s="10" t="s">
        <v>591</v>
      </c>
      <c r="AK21" s="10" t="s">
        <v>591</v>
      </c>
      <c r="AL21" s="10" t="s">
        <v>591</v>
      </c>
      <c r="AM21" s="10" t="s">
        <v>591</v>
      </c>
      <c r="AN21" s="10" t="s">
        <v>591</v>
      </c>
      <c r="AO21" s="10" t="s">
        <v>591</v>
      </c>
      <c r="AP21" s="10" t="s">
        <v>591</v>
      </c>
    </row>
    <row r="22" spans="1:42" ht="58.8" thickTop="1" thickBot="1" x14ac:dyDescent="0.35">
      <c r="A22" s="24" t="str">
        <f>'Admin Potential Answers'!B5</f>
        <v>Is the area know for its touristic (e.g. aesthetic) value?</v>
      </c>
      <c r="B22" s="67" t="str">
        <f>'Admin Potential Answers'!F$5</f>
        <v>The area is occasionally used for water sports</v>
      </c>
      <c r="C22" s="10" t="s">
        <v>612</v>
      </c>
      <c r="D22" s="10" t="s">
        <v>610</v>
      </c>
      <c r="E22" s="44" t="s">
        <v>612</v>
      </c>
      <c r="F22" s="10" t="s">
        <v>609</v>
      </c>
      <c r="G22" s="10" t="s">
        <v>613</v>
      </c>
      <c r="H22" s="10" t="s">
        <v>591</v>
      </c>
      <c r="I22" s="10" t="s">
        <v>591</v>
      </c>
      <c r="J22" s="10" t="s">
        <v>591</v>
      </c>
      <c r="K22" s="10" t="s">
        <v>591</v>
      </c>
      <c r="L22" s="10" t="s">
        <v>591</v>
      </c>
      <c r="M22" s="10" t="s">
        <v>591</v>
      </c>
      <c r="N22" s="10" t="s">
        <v>591</v>
      </c>
      <c r="O22" s="10" t="s">
        <v>591</v>
      </c>
      <c r="P22" s="10" t="s">
        <v>591</v>
      </c>
      <c r="Q22" s="10" t="s">
        <v>591</v>
      </c>
      <c r="R22" s="10" t="s">
        <v>591</v>
      </c>
      <c r="S22" s="10" t="s">
        <v>591</v>
      </c>
      <c r="T22" s="10" t="s">
        <v>591</v>
      </c>
      <c r="U22" s="10" t="s">
        <v>591</v>
      </c>
      <c r="V22" s="10" t="s">
        <v>591</v>
      </c>
      <c r="W22" s="10" t="s">
        <v>591</v>
      </c>
      <c r="X22" s="10" t="s">
        <v>591</v>
      </c>
      <c r="Y22" s="10" t="s">
        <v>591</v>
      </c>
      <c r="Z22" s="10" t="s">
        <v>591</v>
      </c>
      <c r="AA22" s="10" t="s">
        <v>591</v>
      </c>
      <c r="AB22" s="10" t="s">
        <v>591</v>
      </c>
      <c r="AC22" s="10" t="s">
        <v>591</v>
      </c>
      <c r="AD22" s="10" t="s">
        <v>591</v>
      </c>
      <c r="AE22" s="10" t="s">
        <v>591</v>
      </c>
      <c r="AF22" s="10" t="s">
        <v>591</v>
      </c>
      <c r="AG22" s="10" t="s">
        <v>591</v>
      </c>
      <c r="AH22" s="10" t="s">
        <v>591</v>
      </c>
      <c r="AI22" s="10" t="s">
        <v>591</v>
      </c>
      <c r="AJ22" s="10" t="s">
        <v>591</v>
      </c>
      <c r="AK22" s="10" t="s">
        <v>591</v>
      </c>
      <c r="AL22" s="10" t="s">
        <v>591</v>
      </c>
      <c r="AM22" s="10" t="s">
        <v>591</v>
      </c>
      <c r="AN22" s="10" t="s">
        <v>591</v>
      </c>
      <c r="AO22" s="10" t="s">
        <v>591</v>
      </c>
      <c r="AP22" s="10" t="s">
        <v>591</v>
      </c>
    </row>
    <row r="23" spans="1:42" ht="58.8" thickTop="1" thickBot="1" x14ac:dyDescent="0.35">
      <c r="A23" s="24" t="str">
        <f>'Admin Potential Answers'!B5</f>
        <v>Is the area know for its touristic (e.g. aesthetic) value?</v>
      </c>
      <c r="B23" s="67" t="str">
        <f>'Admin Potential Answers'!G$5</f>
        <v>The area is not or only marginally of touristic value</v>
      </c>
      <c r="C23" s="10" t="s">
        <v>613</v>
      </c>
      <c r="D23" s="10" t="s">
        <v>609</v>
      </c>
      <c r="E23" s="44" t="s">
        <v>613</v>
      </c>
      <c r="F23" s="10" t="s">
        <v>609</v>
      </c>
      <c r="G23" s="10" t="s">
        <v>613</v>
      </c>
      <c r="H23" s="10" t="s">
        <v>591</v>
      </c>
      <c r="I23" s="10" t="s">
        <v>591</v>
      </c>
      <c r="J23" s="10" t="s">
        <v>591</v>
      </c>
      <c r="K23" s="10" t="s">
        <v>591</v>
      </c>
      <c r="L23" s="10" t="s">
        <v>591</v>
      </c>
      <c r="M23" s="10" t="s">
        <v>591</v>
      </c>
      <c r="N23" s="10" t="s">
        <v>591</v>
      </c>
      <c r="O23" s="10" t="s">
        <v>591</v>
      </c>
      <c r="P23" s="10" t="s">
        <v>591</v>
      </c>
      <c r="Q23" s="10" t="s">
        <v>591</v>
      </c>
      <c r="R23" s="10" t="s">
        <v>591</v>
      </c>
      <c r="S23" s="10" t="s">
        <v>591</v>
      </c>
      <c r="T23" s="10" t="s">
        <v>591</v>
      </c>
      <c r="U23" s="10" t="s">
        <v>591</v>
      </c>
      <c r="V23" s="10" t="s">
        <v>591</v>
      </c>
      <c r="W23" s="10" t="s">
        <v>591</v>
      </c>
      <c r="X23" s="10" t="s">
        <v>591</v>
      </c>
      <c r="Y23" s="10" t="s">
        <v>591</v>
      </c>
      <c r="Z23" s="10" t="s">
        <v>591</v>
      </c>
      <c r="AA23" s="10" t="s">
        <v>591</v>
      </c>
      <c r="AB23" s="10" t="s">
        <v>591</v>
      </c>
      <c r="AC23" s="10" t="s">
        <v>591</v>
      </c>
      <c r="AD23" s="10" t="s">
        <v>591</v>
      </c>
      <c r="AE23" s="10" t="s">
        <v>591</v>
      </c>
      <c r="AF23" s="10" t="s">
        <v>591</v>
      </c>
      <c r="AG23" s="10" t="s">
        <v>591</v>
      </c>
      <c r="AH23" s="10" t="s">
        <v>591</v>
      </c>
      <c r="AI23" s="10" t="s">
        <v>591</v>
      </c>
      <c r="AJ23" s="10" t="s">
        <v>591</v>
      </c>
      <c r="AK23" s="10" t="s">
        <v>591</v>
      </c>
      <c r="AL23" s="10" t="s">
        <v>591</v>
      </c>
      <c r="AM23" s="10" t="s">
        <v>591</v>
      </c>
      <c r="AN23" s="10" t="s">
        <v>591</v>
      </c>
      <c r="AO23" s="10" t="s">
        <v>591</v>
      </c>
      <c r="AP23" s="10" t="s">
        <v>591</v>
      </c>
    </row>
    <row r="24" spans="1:42" ht="58.8" thickTop="1" thickBot="1" x14ac:dyDescent="0.35">
      <c r="A24" s="24" t="str">
        <f>'Admin Potential Answers'!B6</f>
        <v>Is the area used as important shipping area?</v>
      </c>
      <c r="B24" s="67" t="str">
        <f>'Admin Potential Answers'!C$6</f>
        <v>The area is position on a major international shipping route and provides access to major harbours</v>
      </c>
      <c r="C24" s="44" t="s">
        <v>609</v>
      </c>
      <c r="D24" s="44" t="s">
        <v>613</v>
      </c>
      <c r="E24" s="44" t="s">
        <v>609</v>
      </c>
      <c r="F24" s="44" t="s">
        <v>609</v>
      </c>
      <c r="G24" s="44" t="s">
        <v>613</v>
      </c>
      <c r="H24" s="44" t="s">
        <v>591</v>
      </c>
      <c r="I24" s="44" t="s">
        <v>591</v>
      </c>
      <c r="J24" s="44" t="s">
        <v>591</v>
      </c>
      <c r="K24" s="44" t="s">
        <v>591</v>
      </c>
      <c r="L24" s="44" t="s">
        <v>591</v>
      </c>
      <c r="M24" s="44" t="s">
        <v>591</v>
      </c>
      <c r="N24" s="44" t="s">
        <v>591</v>
      </c>
      <c r="O24" s="44" t="s">
        <v>591</v>
      </c>
      <c r="P24" s="44" t="s">
        <v>591</v>
      </c>
      <c r="Q24" s="44" t="s">
        <v>591</v>
      </c>
      <c r="R24" s="44" t="s">
        <v>591</v>
      </c>
      <c r="S24" s="44" t="s">
        <v>591</v>
      </c>
      <c r="T24" s="44" t="s">
        <v>591</v>
      </c>
      <c r="U24" s="44" t="s">
        <v>591</v>
      </c>
      <c r="V24" s="44" t="s">
        <v>591</v>
      </c>
      <c r="W24" s="44" t="s">
        <v>591</v>
      </c>
      <c r="X24" s="44" t="s">
        <v>591</v>
      </c>
      <c r="Y24" s="44" t="s">
        <v>591</v>
      </c>
      <c r="Z24" s="44" t="s">
        <v>591</v>
      </c>
      <c r="AA24" s="44" t="s">
        <v>591</v>
      </c>
      <c r="AB24" s="44" t="s">
        <v>591</v>
      </c>
      <c r="AC24" s="44" t="s">
        <v>591</v>
      </c>
      <c r="AD24" s="44" t="s">
        <v>591</v>
      </c>
      <c r="AE24" s="44" t="s">
        <v>591</v>
      </c>
      <c r="AF24" s="44" t="s">
        <v>591</v>
      </c>
      <c r="AG24" s="44" t="s">
        <v>591</v>
      </c>
      <c r="AH24" s="44" t="s">
        <v>591</v>
      </c>
      <c r="AI24" s="44" t="s">
        <v>591</v>
      </c>
      <c r="AJ24" s="44" t="s">
        <v>591</v>
      </c>
      <c r="AK24" s="44" t="s">
        <v>591</v>
      </c>
      <c r="AL24" s="44" t="s">
        <v>591</v>
      </c>
      <c r="AM24" s="44" t="s">
        <v>591</v>
      </c>
      <c r="AN24" s="44" t="s">
        <v>591</v>
      </c>
      <c r="AO24" s="44" t="s">
        <v>591</v>
      </c>
      <c r="AP24" s="44" t="s">
        <v>591</v>
      </c>
    </row>
    <row r="25" spans="1:42" ht="58.8" thickTop="1" thickBot="1" x14ac:dyDescent="0.35">
      <c r="A25" s="24" t="str">
        <f>'Admin Potential Answers'!B6</f>
        <v>Is the area used as important shipping area?</v>
      </c>
      <c r="B25" s="67" t="str">
        <f>'Admin Potential Answers'!D$6</f>
        <v>The area is position on a major international shipping route but the route can be relayed</v>
      </c>
      <c r="C25" s="10" t="s">
        <v>610</v>
      </c>
      <c r="D25" s="10" t="s">
        <v>612</v>
      </c>
      <c r="E25" s="44" t="s">
        <v>610</v>
      </c>
      <c r="F25" s="10" t="s">
        <v>609</v>
      </c>
      <c r="G25" s="10" t="s">
        <v>613</v>
      </c>
      <c r="H25" s="10" t="s">
        <v>591</v>
      </c>
      <c r="I25" s="10" t="s">
        <v>591</v>
      </c>
      <c r="J25" s="10" t="s">
        <v>591</v>
      </c>
      <c r="K25" s="10" t="s">
        <v>591</v>
      </c>
      <c r="L25" s="10" t="s">
        <v>591</v>
      </c>
      <c r="M25" s="10" t="s">
        <v>591</v>
      </c>
      <c r="N25" s="10" t="s">
        <v>591</v>
      </c>
      <c r="O25" s="10" t="s">
        <v>591</v>
      </c>
      <c r="P25" s="10" t="s">
        <v>591</v>
      </c>
      <c r="Q25" s="10" t="s">
        <v>591</v>
      </c>
      <c r="R25" s="10" t="s">
        <v>591</v>
      </c>
      <c r="S25" s="10" t="s">
        <v>591</v>
      </c>
      <c r="T25" s="10" t="s">
        <v>591</v>
      </c>
      <c r="U25" s="10" t="s">
        <v>591</v>
      </c>
      <c r="V25" s="10" t="s">
        <v>591</v>
      </c>
      <c r="W25" s="10" t="s">
        <v>591</v>
      </c>
      <c r="X25" s="10" t="s">
        <v>591</v>
      </c>
      <c r="Y25" s="10" t="s">
        <v>591</v>
      </c>
      <c r="Z25" s="10" t="s">
        <v>591</v>
      </c>
      <c r="AA25" s="10" t="s">
        <v>591</v>
      </c>
      <c r="AB25" s="10" t="s">
        <v>591</v>
      </c>
      <c r="AC25" s="10" t="s">
        <v>591</v>
      </c>
      <c r="AD25" s="10" t="s">
        <v>591</v>
      </c>
      <c r="AE25" s="10" t="s">
        <v>591</v>
      </c>
      <c r="AF25" s="10" t="s">
        <v>591</v>
      </c>
      <c r="AG25" s="10" t="s">
        <v>591</v>
      </c>
      <c r="AH25" s="10" t="s">
        <v>591</v>
      </c>
      <c r="AI25" s="10" t="s">
        <v>591</v>
      </c>
      <c r="AJ25" s="10" t="s">
        <v>591</v>
      </c>
      <c r="AK25" s="10" t="s">
        <v>591</v>
      </c>
      <c r="AL25" s="10" t="s">
        <v>591</v>
      </c>
      <c r="AM25" s="10" t="s">
        <v>591</v>
      </c>
      <c r="AN25" s="10" t="s">
        <v>591</v>
      </c>
      <c r="AO25" s="10" t="s">
        <v>591</v>
      </c>
      <c r="AP25" s="10" t="s">
        <v>591</v>
      </c>
    </row>
    <row r="26" spans="1:42" ht="58.8" thickTop="1" thickBot="1" x14ac:dyDescent="0.35">
      <c r="A26" s="24" t="str">
        <f>'Admin Potential Answers'!B6</f>
        <v>Is the area used as important shipping area?</v>
      </c>
      <c r="B26" s="67" t="str">
        <f>'Admin Potential Answers'!E$6</f>
        <v>The area is used as national shipping route</v>
      </c>
      <c r="C26" s="10" t="s">
        <v>611</v>
      </c>
      <c r="D26" s="10" t="s">
        <v>611</v>
      </c>
      <c r="E26" s="44" t="s">
        <v>611</v>
      </c>
      <c r="F26" s="10" t="s">
        <v>609</v>
      </c>
      <c r="G26" s="10" t="s">
        <v>613</v>
      </c>
      <c r="H26" s="10" t="s">
        <v>591</v>
      </c>
      <c r="I26" s="10" t="s">
        <v>591</v>
      </c>
      <c r="J26" s="10" t="s">
        <v>591</v>
      </c>
      <c r="K26" s="10" t="s">
        <v>591</v>
      </c>
      <c r="L26" s="10" t="s">
        <v>591</v>
      </c>
      <c r="M26" s="10" t="s">
        <v>591</v>
      </c>
      <c r="N26" s="10" t="s">
        <v>591</v>
      </c>
      <c r="O26" s="10" t="s">
        <v>591</v>
      </c>
      <c r="P26" s="10" t="s">
        <v>591</v>
      </c>
      <c r="Q26" s="10" t="s">
        <v>591</v>
      </c>
      <c r="R26" s="10" t="s">
        <v>591</v>
      </c>
      <c r="S26" s="10" t="s">
        <v>591</v>
      </c>
      <c r="T26" s="10" t="s">
        <v>591</v>
      </c>
      <c r="U26" s="10" t="s">
        <v>591</v>
      </c>
      <c r="V26" s="10" t="s">
        <v>591</v>
      </c>
      <c r="W26" s="10" t="s">
        <v>591</v>
      </c>
      <c r="X26" s="10" t="s">
        <v>591</v>
      </c>
      <c r="Y26" s="10" t="s">
        <v>591</v>
      </c>
      <c r="Z26" s="10" t="s">
        <v>591</v>
      </c>
      <c r="AA26" s="10" t="s">
        <v>591</v>
      </c>
      <c r="AB26" s="10" t="s">
        <v>591</v>
      </c>
      <c r="AC26" s="10" t="s">
        <v>591</v>
      </c>
      <c r="AD26" s="10" t="s">
        <v>591</v>
      </c>
      <c r="AE26" s="10" t="s">
        <v>591</v>
      </c>
      <c r="AF26" s="10" t="s">
        <v>591</v>
      </c>
      <c r="AG26" s="10" t="s">
        <v>591</v>
      </c>
      <c r="AH26" s="10" t="s">
        <v>591</v>
      </c>
      <c r="AI26" s="10" t="s">
        <v>591</v>
      </c>
      <c r="AJ26" s="10" t="s">
        <v>591</v>
      </c>
      <c r="AK26" s="10" t="s">
        <v>591</v>
      </c>
      <c r="AL26" s="10" t="s">
        <v>591</v>
      </c>
      <c r="AM26" s="10" t="s">
        <v>591</v>
      </c>
      <c r="AN26" s="10" t="s">
        <v>591</v>
      </c>
      <c r="AO26" s="10" t="s">
        <v>591</v>
      </c>
      <c r="AP26" s="10" t="s">
        <v>591</v>
      </c>
    </row>
    <row r="27" spans="1:42" ht="58.8" thickTop="1" thickBot="1" x14ac:dyDescent="0.35">
      <c r="A27" s="24" t="str">
        <f>'Admin Potential Answers'!B6</f>
        <v>Is the area used as important shipping area?</v>
      </c>
      <c r="B27" s="67" t="str">
        <f>'Admin Potential Answers'!F$6</f>
        <v>The area is occasionally used as shipping route</v>
      </c>
      <c r="C27" s="10" t="s">
        <v>612</v>
      </c>
      <c r="D27" s="10" t="s">
        <v>610</v>
      </c>
      <c r="E27" s="44" t="s">
        <v>612</v>
      </c>
      <c r="F27" s="10" t="s">
        <v>609</v>
      </c>
      <c r="G27" s="10" t="s">
        <v>613</v>
      </c>
      <c r="H27" s="10" t="s">
        <v>591</v>
      </c>
      <c r="I27" s="10" t="s">
        <v>591</v>
      </c>
      <c r="J27" s="10" t="s">
        <v>591</v>
      </c>
      <c r="K27" s="10" t="s">
        <v>591</v>
      </c>
      <c r="L27" s="10" t="s">
        <v>591</v>
      </c>
      <c r="M27" s="10" t="s">
        <v>591</v>
      </c>
      <c r="N27" s="10" t="s">
        <v>591</v>
      </c>
      <c r="O27" s="10" t="s">
        <v>591</v>
      </c>
      <c r="P27" s="10" t="s">
        <v>591</v>
      </c>
      <c r="Q27" s="10" t="s">
        <v>591</v>
      </c>
      <c r="R27" s="10" t="s">
        <v>591</v>
      </c>
      <c r="S27" s="10" t="s">
        <v>591</v>
      </c>
      <c r="T27" s="10" t="s">
        <v>591</v>
      </c>
      <c r="U27" s="10" t="s">
        <v>591</v>
      </c>
      <c r="V27" s="10" t="s">
        <v>591</v>
      </c>
      <c r="W27" s="10" t="s">
        <v>591</v>
      </c>
      <c r="X27" s="10" t="s">
        <v>591</v>
      </c>
      <c r="Y27" s="10" t="s">
        <v>591</v>
      </c>
      <c r="Z27" s="10" t="s">
        <v>591</v>
      </c>
      <c r="AA27" s="10" t="s">
        <v>591</v>
      </c>
      <c r="AB27" s="10" t="s">
        <v>591</v>
      </c>
      <c r="AC27" s="10" t="s">
        <v>591</v>
      </c>
      <c r="AD27" s="10" t="s">
        <v>591</v>
      </c>
      <c r="AE27" s="10" t="s">
        <v>591</v>
      </c>
      <c r="AF27" s="10" t="s">
        <v>591</v>
      </c>
      <c r="AG27" s="10" t="s">
        <v>591</v>
      </c>
      <c r="AH27" s="10" t="s">
        <v>591</v>
      </c>
      <c r="AI27" s="10" t="s">
        <v>591</v>
      </c>
      <c r="AJ27" s="10" t="s">
        <v>591</v>
      </c>
      <c r="AK27" s="10" t="s">
        <v>591</v>
      </c>
      <c r="AL27" s="10" t="s">
        <v>591</v>
      </c>
      <c r="AM27" s="10" t="s">
        <v>591</v>
      </c>
      <c r="AN27" s="10" t="s">
        <v>591</v>
      </c>
      <c r="AO27" s="10" t="s">
        <v>591</v>
      </c>
      <c r="AP27" s="10" t="s">
        <v>591</v>
      </c>
    </row>
    <row r="28" spans="1:42" ht="58.8" thickTop="1" thickBot="1" x14ac:dyDescent="0.35">
      <c r="A28" s="24" t="str">
        <f>'Admin Potential Answers'!B6</f>
        <v>Is the area used as important shipping area?</v>
      </c>
      <c r="B28" s="67" t="str">
        <f>'Admin Potential Answers'!G$6</f>
        <v>the area has little to no value as shipping route</v>
      </c>
      <c r="C28" s="10" t="s">
        <v>613</v>
      </c>
      <c r="D28" s="10" t="s">
        <v>609</v>
      </c>
      <c r="E28" s="44" t="s">
        <v>613</v>
      </c>
      <c r="F28" s="10" t="s">
        <v>609</v>
      </c>
      <c r="G28" s="10" t="s">
        <v>613</v>
      </c>
      <c r="H28" s="10" t="s">
        <v>591</v>
      </c>
      <c r="I28" s="10" t="s">
        <v>591</v>
      </c>
      <c r="J28" s="10" t="s">
        <v>591</v>
      </c>
      <c r="K28" s="10" t="s">
        <v>591</v>
      </c>
      <c r="L28" s="10" t="s">
        <v>591</v>
      </c>
      <c r="M28" s="10" t="s">
        <v>591</v>
      </c>
      <c r="N28" s="10" t="s">
        <v>591</v>
      </c>
      <c r="O28" s="10" t="s">
        <v>591</v>
      </c>
      <c r="P28" s="10" t="s">
        <v>591</v>
      </c>
      <c r="Q28" s="10" t="s">
        <v>591</v>
      </c>
      <c r="R28" s="10" t="s">
        <v>591</v>
      </c>
      <c r="S28" s="10" t="s">
        <v>591</v>
      </c>
      <c r="T28" s="10" t="s">
        <v>591</v>
      </c>
      <c r="U28" s="10" t="s">
        <v>591</v>
      </c>
      <c r="V28" s="10" t="s">
        <v>591</v>
      </c>
      <c r="W28" s="10" t="s">
        <v>591</v>
      </c>
      <c r="X28" s="10" t="s">
        <v>591</v>
      </c>
      <c r="Y28" s="10" t="s">
        <v>591</v>
      </c>
      <c r="Z28" s="10" t="s">
        <v>591</v>
      </c>
      <c r="AA28" s="10" t="s">
        <v>591</v>
      </c>
      <c r="AB28" s="10" t="s">
        <v>591</v>
      </c>
      <c r="AC28" s="10" t="s">
        <v>591</v>
      </c>
      <c r="AD28" s="10" t="s">
        <v>591</v>
      </c>
      <c r="AE28" s="10" t="s">
        <v>591</v>
      </c>
      <c r="AF28" s="10" t="s">
        <v>591</v>
      </c>
      <c r="AG28" s="10" t="s">
        <v>591</v>
      </c>
      <c r="AH28" s="10" t="s">
        <v>591</v>
      </c>
      <c r="AI28" s="10" t="s">
        <v>591</v>
      </c>
      <c r="AJ28" s="10" t="s">
        <v>591</v>
      </c>
      <c r="AK28" s="10" t="s">
        <v>591</v>
      </c>
      <c r="AL28" s="10" t="s">
        <v>591</v>
      </c>
      <c r="AM28" s="10" t="s">
        <v>591</v>
      </c>
      <c r="AN28" s="10" t="s">
        <v>591</v>
      </c>
      <c r="AO28" s="10" t="s">
        <v>591</v>
      </c>
      <c r="AP28" s="10" t="s">
        <v>591</v>
      </c>
    </row>
    <row r="29" spans="1:42" ht="58.8" thickTop="1" thickBot="1" x14ac:dyDescent="0.35">
      <c r="A29" s="24" t="str">
        <f>'Admin Potential Answers'!B7</f>
        <v>Is the area know for strong primary production?</v>
      </c>
      <c r="B29" s="67" t="str" cm="1">
        <f t="array" aca="1" ref="B29:B33" ca="1">TRANSPOSE(INDIRECT('Admin Potential Answers'!A7))</f>
        <v>The area is a strong upwelling area and is known to serve as basis for many consumers</v>
      </c>
      <c r="C29" s="44" t="s">
        <v>609</v>
      </c>
      <c r="D29" s="44" t="s">
        <v>613</v>
      </c>
      <c r="E29" s="44" t="s">
        <v>615</v>
      </c>
      <c r="F29" s="44" t="s">
        <v>609</v>
      </c>
      <c r="G29" s="44" t="s">
        <v>613</v>
      </c>
      <c r="H29" s="44" t="s">
        <v>591</v>
      </c>
      <c r="I29" s="44" t="s">
        <v>591</v>
      </c>
      <c r="J29" s="44" t="s">
        <v>591</v>
      </c>
      <c r="K29" s="44" t="s">
        <v>591</v>
      </c>
      <c r="L29" s="44" t="s">
        <v>591</v>
      </c>
      <c r="M29" s="44" t="s">
        <v>591</v>
      </c>
      <c r="N29" s="44" t="s">
        <v>591</v>
      </c>
      <c r="O29" s="44" t="s">
        <v>591</v>
      </c>
      <c r="P29" s="44" t="s">
        <v>591</v>
      </c>
      <c r="Q29" s="44" t="s">
        <v>591</v>
      </c>
      <c r="R29" s="44" t="s">
        <v>591</v>
      </c>
      <c r="S29" s="44" t="s">
        <v>591</v>
      </c>
      <c r="T29" s="44" t="s">
        <v>591</v>
      </c>
      <c r="U29" s="44" t="s">
        <v>591</v>
      </c>
      <c r="V29" s="44" t="s">
        <v>591</v>
      </c>
      <c r="W29" s="44" t="s">
        <v>591</v>
      </c>
      <c r="X29" s="44" t="s">
        <v>591</v>
      </c>
      <c r="Y29" s="44" t="s">
        <v>591</v>
      </c>
      <c r="Z29" s="44" t="s">
        <v>591</v>
      </c>
      <c r="AA29" s="44" t="s">
        <v>591</v>
      </c>
      <c r="AB29" s="44" t="s">
        <v>591</v>
      </c>
      <c r="AC29" s="44" t="s">
        <v>591</v>
      </c>
      <c r="AD29" s="44" t="s">
        <v>591</v>
      </c>
      <c r="AE29" s="44" t="s">
        <v>591</v>
      </c>
      <c r="AF29" s="44" t="s">
        <v>591</v>
      </c>
      <c r="AG29" s="44" t="s">
        <v>591</v>
      </c>
      <c r="AH29" s="44" t="s">
        <v>591</v>
      </c>
      <c r="AI29" s="44" t="s">
        <v>591</v>
      </c>
      <c r="AJ29" s="44" t="s">
        <v>591</v>
      </c>
      <c r="AK29" s="44" t="s">
        <v>591</v>
      </c>
      <c r="AL29" s="44" t="s">
        <v>591</v>
      </c>
      <c r="AM29" s="44" t="s">
        <v>591</v>
      </c>
      <c r="AN29" s="44" t="s">
        <v>591</v>
      </c>
      <c r="AO29" s="44" t="s">
        <v>591</v>
      </c>
      <c r="AP29" s="44" t="s">
        <v>591</v>
      </c>
    </row>
    <row r="30" spans="1:42" ht="58.8" thickTop="1" thickBot="1" x14ac:dyDescent="0.35">
      <c r="A30" s="24" t="str">
        <f>A29</f>
        <v>Is the area know for strong primary production?</v>
      </c>
      <c r="B30" s="67" t="str">
        <f ca="1"/>
        <v>The area is known for its seasonally strong upwelling, serving as basis for many seasonnaly migrating consumers</v>
      </c>
      <c r="C30" s="10" t="s">
        <v>610</v>
      </c>
      <c r="D30" s="10" t="s">
        <v>612</v>
      </c>
      <c r="E30" s="44" t="s">
        <v>615</v>
      </c>
      <c r="F30" s="10" t="s">
        <v>609</v>
      </c>
      <c r="G30" s="10" t="s">
        <v>613</v>
      </c>
      <c r="H30" s="10" t="s">
        <v>591</v>
      </c>
      <c r="I30" s="10" t="s">
        <v>591</v>
      </c>
      <c r="J30" s="10" t="s">
        <v>591</v>
      </c>
      <c r="K30" s="10" t="s">
        <v>591</v>
      </c>
      <c r="L30" s="10" t="s">
        <v>591</v>
      </c>
      <c r="M30" s="10" t="s">
        <v>591</v>
      </c>
      <c r="N30" s="10" t="s">
        <v>591</v>
      </c>
      <c r="O30" s="10" t="s">
        <v>591</v>
      </c>
      <c r="P30" s="10" t="s">
        <v>591</v>
      </c>
      <c r="Q30" s="10" t="s">
        <v>591</v>
      </c>
      <c r="R30" s="10" t="s">
        <v>591</v>
      </c>
      <c r="S30" s="10" t="s">
        <v>591</v>
      </c>
      <c r="T30" s="10" t="s">
        <v>591</v>
      </c>
      <c r="U30" s="10" t="s">
        <v>591</v>
      </c>
      <c r="V30" s="10" t="s">
        <v>591</v>
      </c>
      <c r="W30" s="10" t="s">
        <v>591</v>
      </c>
      <c r="X30" s="10" t="s">
        <v>591</v>
      </c>
      <c r="Y30" s="10" t="s">
        <v>591</v>
      </c>
      <c r="Z30" s="10" t="s">
        <v>591</v>
      </c>
      <c r="AA30" s="10" t="s">
        <v>591</v>
      </c>
      <c r="AB30" s="10" t="s">
        <v>591</v>
      </c>
      <c r="AC30" s="10" t="s">
        <v>591</v>
      </c>
      <c r="AD30" s="10" t="s">
        <v>591</v>
      </c>
      <c r="AE30" s="10" t="s">
        <v>591</v>
      </c>
      <c r="AF30" s="10" t="s">
        <v>591</v>
      </c>
      <c r="AG30" s="10" t="s">
        <v>591</v>
      </c>
      <c r="AH30" s="10" t="s">
        <v>591</v>
      </c>
      <c r="AI30" s="10" t="s">
        <v>591</v>
      </c>
      <c r="AJ30" s="10" t="s">
        <v>591</v>
      </c>
      <c r="AK30" s="10" t="s">
        <v>591</v>
      </c>
      <c r="AL30" s="10" t="s">
        <v>591</v>
      </c>
      <c r="AM30" s="10" t="s">
        <v>591</v>
      </c>
      <c r="AN30" s="10" t="s">
        <v>591</v>
      </c>
      <c r="AO30" s="10" t="s">
        <v>591</v>
      </c>
      <c r="AP30" s="10" t="s">
        <v>591</v>
      </c>
    </row>
    <row r="31" spans="1:42" ht="58.8" thickTop="1" thickBot="1" x14ac:dyDescent="0.35">
      <c r="A31" s="24" t="str">
        <f>A30</f>
        <v>Is the area know for strong primary production?</v>
      </c>
      <c r="B31" s="67" t="str">
        <f ca="1"/>
        <v>The area is known to experience much primary production spillover from near upwelling areas</v>
      </c>
      <c r="C31" s="10" t="s">
        <v>611</v>
      </c>
      <c r="D31" s="10" t="s">
        <v>611</v>
      </c>
      <c r="E31" s="44" t="s">
        <v>615</v>
      </c>
      <c r="F31" s="10" t="s">
        <v>609</v>
      </c>
      <c r="G31" s="10" t="s">
        <v>613</v>
      </c>
      <c r="H31" s="10" t="s">
        <v>591</v>
      </c>
      <c r="I31" s="10" t="s">
        <v>591</v>
      </c>
      <c r="J31" s="10" t="s">
        <v>591</v>
      </c>
      <c r="K31" s="10" t="s">
        <v>591</v>
      </c>
      <c r="L31" s="10" t="s">
        <v>591</v>
      </c>
      <c r="M31" s="10" t="s">
        <v>591</v>
      </c>
      <c r="N31" s="10" t="s">
        <v>591</v>
      </c>
      <c r="O31" s="10" t="s">
        <v>591</v>
      </c>
      <c r="P31" s="10" t="s">
        <v>591</v>
      </c>
      <c r="Q31" s="10" t="s">
        <v>591</v>
      </c>
      <c r="R31" s="10" t="s">
        <v>591</v>
      </c>
      <c r="S31" s="10" t="s">
        <v>591</v>
      </c>
      <c r="T31" s="10" t="s">
        <v>591</v>
      </c>
      <c r="U31" s="10" t="s">
        <v>591</v>
      </c>
      <c r="V31" s="10" t="s">
        <v>591</v>
      </c>
      <c r="W31" s="10" t="s">
        <v>591</v>
      </c>
      <c r="X31" s="10" t="s">
        <v>591</v>
      </c>
      <c r="Y31" s="10" t="s">
        <v>591</v>
      </c>
      <c r="Z31" s="10" t="s">
        <v>591</v>
      </c>
      <c r="AA31" s="10" t="s">
        <v>591</v>
      </c>
      <c r="AB31" s="10" t="s">
        <v>591</v>
      </c>
      <c r="AC31" s="10" t="s">
        <v>591</v>
      </c>
      <c r="AD31" s="10" t="s">
        <v>591</v>
      </c>
      <c r="AE31" s="10" t="s">
        <v>591</v>
      </c>
      <c r="AF31" s="10" t="s">
        <v>591</v>
      </c>
      <c r="AG31" s="10" t="s">
        <v>591</v>
      </c>
      <c r="AH31" s="10" t="s">
        <v>591</v>
      </c>
      <c r="AI31" s="10" t="s">
        <v>591</v>
      </c>
      <c r="AJ31" s="10" t="s">
        <v>591</v>
      </c>
      <c r="AK31" s="10" t="s">
        <v>591</v>
      </c>
      <c r="AL31" s="10" t="s">
        <v>591</v>
      </c>
      <c r="AM31" s="10" t="s">
        <v>591</v>
      </c>
      <c r="AN31" s="10" t="s">
        <v>591</v>
      </c>
      <c r="AO31" s="10" t="s">
        <v>591</v>
      </c>
      <c r="AP31" s="10" t="s">
        <v>591</v>
      </c>
    </row>
    <row r="32" spans="1:42" ht="58.8" thickTop="1" thickBot="1" x14ac:dyDescent="0.35">
      <c r="A32" s="24" t="str">
        <f>A31</f>
        <v>Is the area know for strong primary production?</v>
      </c>
      <c r="B32" s="67" t="str">
        <f ca="1"/>
        <v>The area only occasionally experiences upwelling or sillover form nearby areas</v>
      </c>
      <c r="C32" s="10" t="s">
        <v>612</v>
      </c>
      <c r="D32" s="10" t="s">
        <v>610</v>
      </c>
      <c r="E32" s="44" t="s">
        <v>615</v>
      </c>
      <c r="F32" s="10" t="s">
        <v>609</v>
      </c>
      <c r="G32" s="10" t="s">
        <v>613</v>
      </c>
      <c r="H32" s="10" t="s">
        <v>591</v>
      </c>
      <c r="I32" s="10" t="s">
        <v>591</v>
      </c>
      <c r="J32" s="10" t="s">
        <v>591</v>
      </c>
      <c r="K32" s="10" t="s">
        <v>591</v>
      </c>
      <c r="L32" s="10" t="s">
        <v>591</v>
      </c>
      <c r="M32" s="10" t="s">
        <v>591</v>
      </c>
      <c r="N32" s="10" t="s">
        <v>591</v>
      </c>
      <c r="O32" s="10" t="s">
        <v>591</v>
      </c>
      <c r="P32" s="10" t="s">
        <v>591</v>
      </c>
      <c r="Q32" s="10" t="s">
        <v>591</v>
      </c>
      <c r="R32" s="10" t="s">
        <v>591</v>
      </c>
      <c r="S32" s="10" t="s">
        <v>591</v>
      </c>
      <c r="T32" s="10" t="s">
        <v>591</v>
      </c>
      <c r="U32" s="10" t="s">
        <v>591</v>
      </c>
      <c r="V32" s="10" t="s">
        <v>591</v>
      </c>
      <c r="W32" s="10" t="s">
        <v>591</v>
      </c>
      <c r="X32" s="10" t="s">
        <v>591</v>
      </c>
      <c r="Y32" s="10" t="s">
        <v>591</v>
      </c>
      <c r="Z32" s="10" t="s">
        <v>591</v>
      </c>
      <c r="AA32" s="10" t="s">
        <v>591</v>
      </c>
      <c r="AB32" s="10" t="s">
        <v>591</v>
      </c>
      <c r="AC32" s="10" t="s">
        <v>591</v>
      </c>
      <c r="AD32" s="10" t="s">
        <v>591</v>
      </c>
      <c r="AE32" s="10" t="s">
        <v>591</v>
      </c>
      <c r="AF32" s="10" t="s">
        <v>591</v>
      </c>
      <c r="AG32" s="10" t="s">
        <v>591</v>
      </c>
      <c r="AH32" s="10" t="s">
        <v>591</v>
      </c>
      <c r="AI32" s="10" t="s">
        <v>591</v>
      </c>
      <c r="AJ32" s="10" t="s">
        <v>591</v>
      </c>
      <c r="AK32" s="10" t="s">
        <v>591</v>
      </c>
      <c r="AL32" s="10" t="s">
        <v>591</v>
      </c>
      <c r="AM32" s="10" t="s">
        <v>591</v>
      </c>
      <c r="AN32" s="10" t="s">
        <v>591</v>
      </c>
      <c r="AO32" s="10" t="s">
        <v>591</v>
      </c>
      <c r="AP32" s="10" t="s">
        <v>591</v>
      </c>
    </row>
    <row r="33" spans="1:42" ht="58.8" thickTop="1" thickBot="1" x14ac:dyDescent="0.35">
      <c r="A33" s="24" t="str">
        <f>A32</f>
        <v>Is the area know for strong primary production?</v>
      </c>
      <c r="B33" s="67" t="str">
        <f ca="1"/>
        <v>The area experiences (almost) no upwelling or spillover from nearby areas</v>
      </c>
      <c r="C33" s="10" t="s">
        <v>613</v>
      </c>
      <c r="D33" s="10" t="s">
        <v>609</v>
      </c>
      <c r="E33" s="44" t="s">
        <v>615</v>
      </c>
      <c r="F33" s="10" t="s">
        <v>609</v>
      </c>
      <c r="G33" s="10" t="s">
        <v>613</v>
      </c>
      <c r="H33" s="10" t="s">
        <v>591</v>
      </c>
      <c r="I33" s="10" t="s">
        <v>591</v>
      </c>
      <c r="J33" s="10" t="s">
        <v>591</v>
      </c>
      <c r="K33" s="10" t="s">
        <v>591</v>
      </c>
      <c r="L33" s="10" t="s">
        <v>591</v>
      </c>
      <c r="M33" s="10" t="s">
        <v>591</v>
      </c>
      <c r="N33" s="10" t="s">
        <v>591</v>
      </c>
      <c r="O33" s="10" t="s">
        <v>591</v>
      </c>
      <c r="P33" s="10" t="s">
        <v>591</v>
      </c>
      <c r="Q33" s="10" t="s">
        <v>591</v>
      </c>
      <c r="R33" s="10" t="s">
        <v>591</v>
      </c>
      <c r="S33" s="10" t="s">
        <v>591</v>
      </c>
      <c r="T33" s="10" t="s">
        <v>591</v>
      </c>
      <c r="U33" s="10" t="s">
        <v>591</v>
      </c>
      <c r="V33" s="10" t="s">
        <v>591</v>
      </c>
      <c r="W33" s="10" t="s">
        <v>591</v>
      </c>
      <c r="X33" s="10" t="s">
        <v>591</v>
      </c>
      <c r="Y33" s="10" t="s">
        <v>591</v>
      </c>
      <c r="Z33" s="10" t="s">
        <v>591</v>
      </c>
      <c r="AA33" s="10" t="s">
        <v>591</v>
      </c>
      <c r="AB33" s="10" t="s">
        <v>591</v>
      </c>
      <c r="AC33" s="10" t="s">
        <v>591</v>
      </c>
      <c r="AD33" s="10" t="s">
        <v>591</v>
      </c>
      <c r="AE33" s="10" t="s">
        <v>591</v>
      </c>
      <c r="AF33" s="10" t="s">
        <v>591</v>
      </c>
      <c r="AG33" s="10" t="s">
        <v>591</v>
      </c>
      <c r="AH33" s="10" t="s">
        <v>591</v>
      </c>
      <c r="AI33" s="10" t="s">
        <v>591</v>
      </c>
      <c r="AJ33" s="10" t="s">
        <v>591</v>
      </c>
      <c r="AK33" s="10" t="s">
        <v>591</v>
      </c>
      <c r="AL33" s="10" t="s">
        <v>591</v>
      </c>
      <c r="AM33" s="10" t="s">
        <v>591</v>
      </c>
      <c r="AN33" s="10" t="s">
        <v>591</v>
      </c>
      <c r="AO33" s="10" t="s">
        <v>591</v>
      </c>
      <c r="AP33" s="10" t="s">
        <v>591</v>
      </c>
    </row>
    <row r="34" spans="1:42" thickTop="1" thickBot="1" x14ac:dyDescent="0.35">
      <c r="A34" s="24" t="str">
        <f>'Admin Potential Answers'!B8</f>
        <v>Question 7</v>
      </c>
      <c r="B34" s="67" t="str" cm="1">
        <f t="array" aca="1" ref="B34:B38" ca="1">TRANSPOSE(INDIRECT('Admin Potential Answers'!A8))</f>
        <v>Answer q7_1</v>
      </c>
      <c r="C34" s="44" t="s">
        <v>591</v>
      </c>
      <c r="D34" s="44" t="s">
        <v>591</v>
      </c>
      <c r="E34" s="44" t="s">
        <v>591</v>
      </c>
      <c r="F34" s="44" t="s">
        <v>591</v>
      </c>
      <c r="G34" s="44" t="s">
        <v>591</v>
      </c>
      <c r="H34" s="44" t="s">
        <v>591</v>
      </c>
      <c r="I34" s="44" t="s">
        <v>591</v>
      </c>
      <c r="J34" s="44" t="s">
        <v>591</v>
      </c>
      <c r="K34" s="44" t="s">
        <v>591</v>
      </c>
      <c r="L34" s="44" t="s">
        <v>591</v>
      </c>
      <c r="M34" s="44" t="s">
        <v>591</v>
      </c>
      <c r="N34" s="44" t="s">
        <v>591</v>
      </c>
      <c r="O34" s="44" t="s">
        <v>591</v>
      </c>
      <c r="P34" s="44" t="s">
        <v>591</v>
      </c>
      <c r="Q34" s="44" t="s">
        <v>591</v>
      </c>
      <c r="R34" s="44" t="s">
        <v>591</v>
      </c>
      <c r="S34" s="44" t="s">
        <v>591</v>
      </c>
      <c r="T34" s="44" t="s">
        <v>591</v>
      </c>
      <c r="U34" s="44" t="s">
        <v>591</v>
      </c>
      <c r="V34" s="44" t="s">
        <v>591</v>
      </c>
      <c r="W34" s="44" t="s">
        <v>591</v>
      </c>
      <c r="X34" s="44" t="s">
        <v>591</v>
      </c>
      <c r="Y34" s="44" t="s">
        <v>591</v>
      </c>
      <c r="Z34" s="44" t="s">
        <v>591</v>
      </c>
      <c r="AA34" s="44" t="s">
        <v>591</v>
      </c>
      <c r="AB34" s="44" t="s">
        <v>591</v>
      </c>
      <c r="AC34" s="44" t="s">
        <v>591</v>
      </c>
      <c r="AD34" s="44" t="s">
        <v>591</v>
      </c>
      <c r="AE34" s="44" t="s">
        <v>591</v>
      </c>
      <c r="AF34" s="44" t="s">
        <v>591</v>
      </c>
      <c r="AG34" s="44" t="s">
        <v>591</v>
      </c>
      <c r="AH34" s="44" t="s">
        <v>591</v>
      </c>
      <c r="AI34" s="44" t="s">
        <v>591</v>
      </c>
      <c r="AJ34" s="44" t="s">
        <v>591</v>
      </c>
      <c r="AK34" s="44" t="s">
        <v>591</v>
      </c>
      <c r="AL34" s="44" t="s">
        <v>591</v>
      </c>
      <c r="AM34" s="44" t="s">
        <v>591</v>
      </c>
      <c r="AN34" s="44" t="s">
        <v>591</v>
      </c>
      <c r="AO34" s="44" t="s">
        <v>591</v>
      </c>
      <c r="AP34" s="44" t="s">
        <v>591</v>
      </c>
    </row>
    <row r="35" spans="1:42" thickTop="1" thickBot="1" x14ac:dyDescent="0.35">
      <c r="A35" s="24" t="str">
        <f>A34</f>
        <v>Question 7</v>
      </c>
      <c r="B35" s="67" t="str">
        <f ca="1"/>
        <v>Answer q7_2</v>
      </c>
      <c r="C35" s="10" t="s">
        <v>591</v>
      </c>
      <c r="D35" s="10" t="s">
        <v>591</v>
      </c>
      <c r="E35" s="10" t="s">
        <v>591</v>
      </c>
      <c r="F35" s="10" t="s">
        <v>591</v>
      </c>
      <c r="G35" s="10" t="s">
        <v>591</v>
      </c>
      <c r="H35" s="10" t="s">
        <v>591</v>
      </c>
      <c r="I35" s="10" t="s">
        <v>591</v>
      </c>
      <c r="J35" s="10" t="s">
        <v>591</v>
      </c>
      <c r="K35" s="10" t="s">
        <v>591</v>
      </c>
      <c r="L35" s="10" t="s">
        <v>591</v>
      </c>
      <c r="M35" s="10" t="s">
        <v>591</v>
      </c>
      <c r="N35" s="10" t="s">
        <v>591</v>
      </c>
      <c r="O35" s="10" t="s">
        <v>591</v>
      </c>
      <c r="P35" s="10" t="s">
        <v>591</v>
      </c>
      <c r="Q35" s="10" t="s">
        <v>591</v>
      </c>
      <c r="R35" s="10" t="s">
        <v>591</v>
      </c>
      <c r="S35" s="10" t="s">
        <v>591</v>
      </c>
      <c r="T35" s="10" t="s">
        <v>591</v>
      </c>
      <c r="U35" s="10" t="s">
        <v>591</v>
      </c>
      <c r="V35" s="10" t="s">
        <v>591</v>
      </c>
      <c r="W35" s="10" t="s">
        <v>591</v>
      </c>
      <c r="X35" s="10" t="s">
        <v>591</v>
      </c>
      <c r="Y35" s="10" t="s">
        <v>591</v>
      </c>
      <c r="Z35" s="10" t="s">
        <v>591</v>
      </c>
      <c r="AA35" s="10" t="s">
        <v>591</v>
      </c>
      <c r="AB35" s="10" t="s">
        <v>591</v>
      </c>
      <c r="AC35" s="10" t="s">
        <v>591</v>
      </c>
      <c r="AD35" s="10" t="s">
        <v>591</v>
      </c>
      <c r="AE35" s="10" t="s">
        <v>591</v>
      </c>
      <c r="AF35" s="10" t="s">
        <v>591</v>
      </c>
      <c r="AG35" s="10" t="s">
        <v>591</v>
      </c>
      <c r="AH35" s="10" t="s">
        <v>591</v>
      </c>
      <c r="AI35" s="10" t="s">
        <v>591</v>
      </c>
      <c r="AJ35" s="10" t="s">
        <v>591</v>
      </c>
      <c r="AK35" s="10" t="s">
        <v>591</v>
      </c>
      <c r="AL35" s="10" t="s">
        <v>591</v>
      </c>
      <c r="AM35" s="10" t="s">
        <v>591</v>
      </c>
      <c r="AN35" s="10" t="s">
        <v>591</v>
      </c>
      <c r="AO35" s="10" t="s">
        <v>591</v>
      </c>
      <c r="AP35" s="10" t="s">
        <v>591</v>
      </c>
    </row>
    <row r="36" spans="1:42" thickTop="1" thickBot="1" x14ac:dyDescent="0.35">
      <c r="A36" s="24" t="str">
        <f t="shared" ref="A36:A38" si="0">A35</f>
        <v>Question 7</v>
      </c>
      <c r="B36" s="67" t="str">
        <f ca="1"/>
        <v>Answer q7_3</v>
      </c>
      <c r="C36" s="10" t="s">
        <v>591</v>
      </c>
      <c r="D36" s="10" t="s">
        <v>591</v>
      </c>
      <c r="E36" s="10" t="s">
        <v>591</v>
      </c>
      <c r="F36" s="10" t="s">
        <v>591</v>
      </c>
      <c r="G36" s="10" t="s">
        <v>591</v>
      </c>
      <c r="H36" s="10" t="s">
        <v>591</v>
      </c>
      <c r="I36" s="10" t="s">
        <v>591</v>
      </c>
      <c r="J36" s="10" t="s">
        <v>591</v>
      </c>
      <c r="K36" s="10" t="s">
        <v>591</v>
      </c>
      <c r="L36" s="10" t="s">
        <v>591</v>
      </c>
      <c r="M36" s="10" t="s">
        <v>591</v>
      </c>
      <c r="N36" s="10" t="s">
        <v>591</v>
      </c>
      <c r="O36" s="10" t="s">
        <v>591</v>
      </c>
      <c r="P36" s="10" t="s">
        <v>591</v>
      </c>
      <c r="Q36" s="10" t="s">
        <v>591</v>
      </c>
      <c r="R36" s="10" t="s">
        <v>591</v>
      </c>
      <c r="S36" s="10" t="s">
        <v>591</v>
      </c>
      <c r="T36" s="10" t="s">
        <v>591</v>
      </c>
      <c r="U36" s="10" t="s">
        <v>591</v>
      </c>
      <c r="V36" s="10" t="s">
        <v>591</v>
      </c>
      <c r="W36" s="10" t="s">
        <v>591</v>
      </c>
      <c r="X36" s="10" t="s">
        <v>591</v>
      </c>
      <c r="Y36" s="10" t="s">
        <v>591</v>
      </c>
      <c r="Z36" s="10" t="s">
        <v>591</v>
      </c>
      <c r="AA36" s="10" t="s">
        <v>591</v>
      </c>
      <c r="AB36" s="10" t="s">
        <v>591</v>
      </c>
      <c r="AC36" s="10" t="s">
        <v>591</v>
      </c>
      <c r="AD36" s="10" t="s">
        <v>591</v>
      </c>
      <c r="AE36" s="10" t="s">
        <v>591</v>
      </c>
      <c r="AF36" s="10" t="s">
        <v>591</v>
      </c>
      <c r="AG36" s="10" t="s">
        <v>591</v>
      </c>
      <c r="AH36" s="10" t="s">
        <v>591</v>
      </c>
      <c r="AI36" s="10" t="s">
        <v>591</v>
      </c>
      <c r="AJ36" s="10" t="s">
        <v>591</v>
      </c>
      <c r="AK36" s="10" t="s">
        <v>591</v>
      </c>
      <c r="AL36" s="10" t="s">
        <v>591</v>
      </c>
      <c r="AM36" s="10" t="s">
        <v>591</v>
      </c>
      <c r="AN36" s="10" t="s">
        <v>591</v>
      </c>
      <c r="AO36" s="10" t="s">
        <v>591</v>
      </c>
      <c r="AP36" s="10" t="s">
        <v>591</v>
      </c>
    </row>
    <row r="37" spans="1:42" thickTop="1" thickBot="1" x14ac:dyDescent="0.35">
      <c r="A37" s="24" t="str">
        <f t="shared" si="0"/>
        <v>Question 7</v>
      </c>
      <c r="B37" s="67" t="str">
        <f ca="1"/>
        <v>Answer q7_4</v>
      </c>
      <c r="C37" s="10" t="s">
        <v>591</v>
      </c>
      <c r="D37" s="10" t="s">
        <v>591</v>
      </c>
      <c r="E37" s="10" t="s">
        <v>591</v>
      </c>
      <c r="F37" s="10" t="s">
        <v>591</v>
      </c>
      <c r="G37" s="10" t="s">
        <v>591</v>
      </c>
      <c r="H37" s="10" t="s">
        <v>591</v>
      </c>
      <c r="I37" s="10" t="s">
        <v>591</v>
      </c>
      <c r="J37" s="10" t="s">
        <v>591</v>
      </c>
      <c r="K37" s="10" t="s">
        <v>591</v>
      </c>
      <c r="L37" s="10" t="s">
        <v>591</v>
      </c>
      <c r="M37" s="10" t="s">
        <v>591</v>
      </c>
      <c r="N37" s="10" t="s">
        <v>591</v>
      </c>
      <c r="O37" s="10" t="s">
        <v>591</v>
      </c>
      <c r="P37" s="10" t="s">
        <v>591</v>
      </c>
      <c r="Q37" s="10" t="s">
        <v>591</v>
      </c>
      <c r="R37" s="10" t="s">
        <v>591</v>
      </c>
      <c r="S37" s="10" t="s">
        <v>591</v>
      </c>
      <c r="T37" s="10" t="s">
        <v>591</v>
      </c>
      <c r="U37" s="10" t="s">
        <v>591</v>
      </c>
      <c r="V37" s="10" t="s">
        <v>591</v>
      </c>
      <c r="W37" s="10" t="s">
        <v>591</v>
      </c>
      <c r="X37" s="10" t="s">
        <v>591</v>
      </c>
      <c r="Y37" s="10" t="s">
        <v>591</v>
      </c>
      <c r="Z37" s="10" t="s">
        <v>591</v>
      </c>
      <c r="AA37" s="10" t="s">
        <v>591</v>
      </c>
      <c r="AB37" s="10" t="s">
        <v>591</v>
      </c>
      <c r="AC37" s="10" t="s">
        <v>591</v>
      </c>
      <c r="AD37" s="10" t="s">
        <v>591</v>
      </c>
      <c r="AE37" s="10" t="s">
        <v>591</v>
      </c>
      <c r="AF37" s="10" t="s">
        <v>591</v>
      </c>
      <c r="AG37" s="10" t="s">
        <v>591</v>
      </c>
      <c r="AH37" s="10" t="s">
        <v>591</v>
      </c>
      <c r="AI37" s="10" t="s">
        <v>591</v>
      </c>
      <c r="AJ37" s="10" t="s">
        <v>591</v>
      </c>
      <c r="AK37" s="10" t="s">
        <v>591</v>
      </c>
      <c r="AL37" s="10" t="s">
        <v>591</v>
      </c>
      <c r="AM37" s="10" t="s">
        <v>591</v>
      </c>
      <c r="AN37" s="10" t="s">
        <v>591</v>
      </c>
      <c r="AO37" s="10" t="s">
        <v>591</v>
      </c>
      <c r="AP37" s="10" t="s">
        <v>591</v>
      </c>
    </row>
    <row r="38" spans="1:42" thickTop="1" thickBot="1" x14ac:dyDescent="0.35">
      <c r="A38" s="24" t="str">
        <f t="shared" si="0"/>
        <v>Question 7</v>
      </c>
      <c r="B38" s="67" t="str">
        <f ca="1"/>
        <v>Answer q7_5</v>
      </c>
      <c r="C38" s="10" t="s">
        <v>591</v>
      </c>
      <c r="D38" s="10" t="s">
        <v>591</v>
      </c>
      <c r="E38" s="10" t="s">
        <v>591</v>
      </c>
      <c r="F38" s="10" t="s">
        <v>591</v>
      </c>
      <c r="G38" s="10" t="s">
        <v>591</v>
      </c>
      <c r="H38" s="10" t="s">
        <v>591</v>
      </c>
      <c r="I38" s="10" t="s">
        <v>591</v>
      </c>
      <c r="J38" s="10" t="s">
        <v>591</v>
      </c>
      <c r="K38" s="10" t="s">
        <v>591</v>
      </c>
      <c r="L38" s="10" t="s">
        <v>591</v>
      </c>
      <c r="M38" s="10" t="s">
        <v>591</v>
      </c>
      <c r="N38" s="10" t="s">
        <v>591</v>
      </c>
      <c r="O38" s="10" t="s">
        <v>591</v>
      </c>
      <c r="P38" s="10" t="s">
        <v>591</v>
      </c>
      <c r="Q38" s="10" t="s">
        <v>591</v>
      </c>
      <c r="R38" s="10" t="s">
        <v>591</v>
      </c>
      <c r="S38" s="10" t="s">
        <v>591</v>
      </c>
      <c r="T38" s="10" t="s">
        <v>591</v>
      </c>
      <c r="U38" s="10" t="s">
        <v>591</v>
      </c>
      <c r="V38" s="10" t="s">
        <v>591</v>
      </c>
      <c r="W38" s="10" t="s">
        <v>591</v>
      </c>
      <c r="X38" s="10" t="s">
        <v>591</v>
      </c>
      <c r="Y38" s="10" t="s">
        <v>591</v>
      </c>
      <c r="Z38" s="10" t="s">
        <v>591</v>
      </c>
      <c r="AA38" s="10" t="s">
        <v>591</v>
      </c>
      <c r="AB38" s="10" t="s">
        <v>591</v>
      </c>
      <c r="AC38" s="10" t="s">
        <v>591</v>
      </c>
      <c r="AD38" s="10" t="s">
        <v>591</v>
      </c>
      <c r="AE38" s="10" t="s">
        <v>591</v>
      </c>
      <c r="AF38" s="10" t="s">
        <v>591</v>
      </c>
      <c r="AG38" s="10" t="s">
        <v>591</v>
      </c>
      <c r="AH38" s="10" t="s">
        <v>591</v>
      </c>
      <c r="AI38" s="10" t="s">
        <v>591</v>
      </c>
      <c r="AJ38" s="10" t="s">
        <v>591</v>
      </c>
      <c r="AK38" s="10" t="s">
        <v>591</v>
      </c>
      <c r="AL38" s="10" t="s">
        <v>591</v>
      </c>
      <c r="AM38" s="10" t="s">
        <v>591</v>
      </c>
      <c r="AN38" s="10" t="s">
        <v>591</v>
      </c>
      <c r="AO38" s="10" t="s">
        <v>591</v>
      </c>
      <c r="AP38" s="10" t="s">
        <v>591</v>
      </c>
    </row>
    <row r="39" spans="1:42" thickTop="1" thickBot="1" x14ac:dyDescent="0.35">
      <c r="A39" s="24" t="str">
        <f>'Admin Potential Answers'!B9</f>
        <v>Question 8</v>
      </c>
      <c r="B39" s="67" t="str" cm="1">
        <f t="array" aca="1" ref="B39:B43" ca="1">TRANSPOSE(INDIRECT('Admin Potential Answers'!A9))</f>
        <v>Answer q8_1</v>
      </c>
      <c r="C39" s="44" t="s">
        <v>591</v>
      </c>
      <c r="D39" s="44" t="s">
        <v>591</v>
      </c>
      <c r="E39" s="44" t="s">
        <v>591</v>
      </c>
      <c r="F39" s="44" t="s">
        <v>591</v>
      </c>
      <c r="G39" s="44" t="s">
        <v>591</v>
      </c>
      <c r="H39" s="44" t="s">
        <v>591</v>
      </c>
      <c r="I39" s="44" t="s">
        <v>591</v>
      </c>
      <c r="J39" s="44" t="s">
        <v>591</v>
      </c>
      <c r="K39" s="44" t="s">
        <v>591</v>
      </c>
      <c r="L39" s="44" t="s">
        <v>591</v>
      </c>
      <c r="M39" s="44" t="s">
        <v>591</v>
      </c>
      <c r="N39" s="44" t="s">
        <v>591</v>
      </c>
      <c r="O39" s="44" t="s">
        <v>591</v>
      </c>
      <c r="P39" s="44" t="s">
        <v>591</v>
      </c>
      <c r="Q39" s="44" t="s">
        <v>591</v>
      </c>
      <c r="R39" s="44" t="s">
        <v>591</v>
      </c>
      <c r="S39" s="44" t="s">
        <v>591</v>
      </c>
      <c r="T39" s="44" t="s">
        <v>591</v>
      </c>
      <c r="U39" s="44" t="s">
        <v>591</v>
      </c>
      <c r="V39" s="44" t="s">
        <v>591</v>
      </c>
      <c r="W39" s="44" t="s">
        <v>591</v>
      </c>
      <c r="X39" s="44" t="s">
        <v>591</v>
      </c>
      <c r="Y39" s="44" t="s">
        <v>591</v>
      </c>
      <c r="Z39" s="44" t="s">
        <v>591</v>
      </c>
      <c r="AA39" s="44" t="s">
        <v>591</v>
      </c>
      <c r="AB39" s="44" t="s">
        <v>591</v>
      </c>
      <c r="AC39" s="44" t="s">
        <v>591</v>
      </c>
      <c r="AD39" s="44" t="s">
        <v>591</v>
      </c>
      <c r="AE39" s="44" t="s">
        <v>591</v>
      </c>
      <c r="AF39" s="44" t="s">
        <v>591</v>
      </c>
      <c r="AG39" s="44" t="s">
        <v>591</v>
      </c>
      <c r="AH39" s="44" t="s">
        <v>591</v>
      </c>
      <c r="AI39" s="44" t="s">
        <v>591</v>
      </c>
      <c r="AJ39" s="44" t="s">
        <v>591</v>
      </c>
      <c r="AK39" s="44" t="s">
        <v>591</v>
      </c>
      <c r="AL39" s="44" t="s">
        <v>591</v>
      </c>
      <c r="AM39" s="44" t="s">
        <v>591</v>
      </c>
      <c r="AN39" s="44" t="s">
        <v>591</v>
      </c>
      <c r="AO39" s="44" t="s">
        <v>591</v>
      </c>
      <c r="AP39" s="44" t="s">
        <v>591</v>
      </c>
    </row>
    <row r="40" spans="1:42" thickTop="1" thickBot="1" x14ac:dyDescent="0.35">
      <c r="A40" s="24" t="str">
        <f>A39</f>
        <v>Question 8</v>
      </c>
      <c r="B40" s="67" t="str">
        <f ca="1"/>
        <v>Answer q8_2</v>
      </c>
      <c r="C40" s="10" t="s">
        <v>591</v>
      </c>
      <c r="D40" s="10" t="s">
        <v>591</v>
      </c>
      <c r="E40" s="10" t="s">
        <v>591</v>
      </c>
      <c r="F40" s="10" t="s">
        <v>591</v>
      </c>
      <c r="G40" s="10" t="s">
        <v>591</v>
      </c>
      <c r="H40" s="10" t="s">
        <v>591</v>
      </c>
      <c r="I40" s="10" t="s">
        <v>591</v>
      </c>
      <c r="J40" s="10" t="s">
        <v>591</v>
      </c>
      <c r="K40" s="10" t="s">
        <v>591</v>
      </c>
      <c r="L40" s="10" t="s">
        <v>591</v>
      </c>
      <c r="M40" s="10" t="s">
        <v>591</v>
      </c>
      <c r="N40" s="10" t="s">
        <v>591</v>
      </c>
      <c r="O40" s="10" t="s">
        <v>591</v>
      </c>
      <c r="P40" s="10" t="s">
        <v>591</v>
      </c>
      <c r="Q40" s="10" t="s">
        <v>591</v>
      </c>
      <c r="R40" s="10" t="s">
        <v>591</v>
      </c>
      <c r="S40" s="10" t="s">
        <v>591</v>
      </c>
      <c r="T40" s="10" t="s">
        <v>591</v>
      </c>
      <c r="U40" s="10" t="s">
        <v>591</v>
      </c>
      <c r="V40" s="10" t="s">
        <v>591</v>
      </c>
      <c r="W40" s="10" t="s">
        <v>591</v>
      </c>
      <c r="X40" s="10" t="s">
        <v>591</v>
      </c>
      <c r="Y40" s="10" t="s">
        <v>591</v>
      </c>
      <c r="Z40" s="10" t="s">
        <v>591</v>
      </c>
      <c r="AA40" s="10" t="s">
        <v>591</v>
      </c>
      <c r="AB40" s="10" t="s">
        <v>591</v>
      </c>
      <c r="AC40" s="10" t="s">
        <v>591</v>
      </c>
      <c r="AD40" s="10" t="s">
        <v>591</v>
      </c>
      <c r="AE40" s="10" t="s">
        <v>591</v>
      </c>
      <c r="AF40" s="10" t="s">
        <v>591</v>
      </c>
      <c r="AG40" s="10" t="s">
        <v>591</v>
      </c>
      <c r="AH40" s="10" t="s">
        <v>591</v>
      </c>
      <c r="AI40" s="10" t="s">
        <v>591</v>
      </c>
      <c r="AJ40" s="10" t="s">
        <v>591</v>
      </c>
      <c r="AK40" s="10" t="s">
        <v>591</v>
      </c>
      <c r="AL40" s="10" t="s">
        <v>591</v>
      </c>
      <c r="AM40" s="10" t="s">
        <v>591</v>
      </c>
      <c r="AN40" s="10" t="s">
        <v>591</v>
      </c>
      <c r="AO40" s="10" t="s">
        <v>591</v>
      </c>
      <c r="AP40" s="10" t="s">
        <v>591</v>
      </c>
    </row>
    <row r="41" spans="1:42" thickTop="1" thickBot="1" x14ac:dyDescent="0.35">
      <c r="A41" s="24" t="str">
        <f t="shared" ref="A41:A43" si="1">A40</f>
        <v>Question 8</v>
      </c>
      <c r="B41" s="67" t="str">
        <f ca="1"/>
        <v>Answer q8_3</v>
      </c>
      <c r="C41" s="10" t="s">
        <v>591</v>
      </c>
      <c r="D41" s="10" t="s">
        <v>591</v>
      </c>
      <c r="E41" s="10" t="s">
        <v>591</v>
      </c>
      <c r="F41" s="10" t="s">
        <v>591</v>
      </c>
      <c r="G41" s="10" t="s">
        <v>591</v>
      </c>
      <c r="H41" s="10" t="s">
        <v>591</v>
      </c>
      <c r="I41" s="10" t="s">
        <v>591</v>
      </c>
      <c r="J41" s="10" t="s">
        <v>591</v>
      </c>
      <c r="K41" s="10" t="s">
        <v>591</v>
      </c>
      <c r="L41" s="10" t="s">
        <v>591</v>
      </c>
      <c r="M41" s="10" t="s">
        <v>591</v>
      </c>
      <c r="N41" s="10" t="s">
        <v>591</v>
      </c>
      <c r="O41" s="10" t="s">
        <v>591</v>
      </c>
      <c r="P41" s="10" t="s">
        <v>591</v>
      </c>
      <c r="Q41" s="10" t="s">
        <v>591</v>
      </c>
      <c r="R41" s="10" t="s">
        <v>591</v>
      </c>
      <c r="S41" s="10" t="s">
        <v>591</v>
      </c>
      <c r="T41" s="10" t="s">
        <v>591</v>
      </c>
      <c r="U41" s="10" t="s">
        <v>591</v>
      </c>
      <c r="V41" s="10" t="s">
        <v>591</v>
      </c>
      <c r="W41" s="10" t="s">
        <v>591</v>
      </c>
      <c r="X41" s="10" t="s">
        <v>591</v>
      </c>
      <c r="Y41" s="10" t="s">
        <v>591</v>
      </c>
      <c r="Z41" s="10" t="s">
        <v>591</v>
      </c>
      <c r="AA41" s="10" t="s">
        <v>591</v>
      </c>
      <c r="AB41" s="10" t="s">
        <v>591</v>
      </c>
      <c r="AC41" s="10" t="s">
        <v>591</v>
      </c>
      <c r="AD41" s="10" t="s">
        <v>591</v>
      </c>
      <c r="AE41" s="10" t="s">
        <v>591</v>
      </c>
      <c r="AF41" s="10" t="s">
        <v>591</v>
      </c>
      <c r="AG41" s="10" t="s">
        <v>591</v>
      </c>
      <c r="AH41" s="10" t="s">
        <v>591</v>
      </c>
      <c r="AI41" s="10" t="s">
        <v>591</v>
      </c>
      <c r="AJ41" s="10" t="s">
        <v>591</v>
      </c>
      <c r="AK41" s="10" t="s">
        <v>591</v>
      </c>
      <c r="AL41" s="10" t="s">
        <v>591</v>
      </c>
      <c r="AM41" s="10" t="s">
        <v>591</v>
      </c>
      <c r="AN41" s="10" t="s">
        <v>591</v>
      </c>
      <c r="AO41" s="10" t="s">
        <v>591</v>
      </c>
      <c r="AP41" s="10" t="s">
        <v>591</v>
      </c>
    </row>
    <row r="42" spans="1:42" thickTop="1" thickBot="1" x14ac:dyDescent="0.35">
      <c r="A42" s="24" t="str">
        <f t="shared" si="1"/>
        <v>Question 8</v>
      </c>
      <c r="B42" s="67" t="str">
        <f ca="1"/>
        <v>Answer q8_4</v>
      </c>
      <c r="C42" s="10" t="s">
        <v>591</v>
      </c>
      <c r="D42" s="10" t="s">
        <v>591</v>
      </c>
      <c r="E42" s="10" t="s">
        <v>591</v>
      </c>
      <c r="F42" s="10" t="s">
        <v>591</v>
      </c>
      <c r="G42" s="10" t="s">
        <v>591</v>
      </c>
      <c r="H42" s="10" t="s">
        <v>591</v>
      </c>
      <c r="I42" s="10" t="s">
        <v>591</v>
      </c>
      <c r="J42" s="10" t="s">
        <v>591</v>
      </c>
      <c r="K42" s="10" t="s">
        <v>591</v>
      </c>
      <c r="L42" s="10" t="s">
        <v>591</v>
      </c>
      <c r="M42" s="10" t="s">
        <v>591</v>
      </c>
      <c r="N42" s="10" t="s">
        <v>591</v>
      </c>
      <c r="O42" s="10" t="s">
        <v>591</v>
      </c>
      <c r="P42" s="10" t="s">
        <v>591</v>
      </c>
      <c r="Q42" s="10" t="s">
        <v>591</v>
      </c>
      <c r="R42" s="10" t="s">
        <v>591</v>
      </c>
      <c r="S42" s="10" t="s">
        <v>591</v>
      </c>
      <c r="T42" s="10" t="s">
        <v>591</v>
      </c>
      <c r="U42" s="10" t="s">
        <v>591</v>
      </c>
      <c r="V42" s="10" t="s">
        <v>591</v>
      </c>
      <c r="W42" s="10" t="s">
        <v>591</v>
      </c>
      <c r="X42" s="10" t="s">
        <v>591</v>
      </c>
      <c r="Y42" s="10" t="s">
        <v>591</v>
      </c>
      <c r="Z42" s="10" t="s">
        <v>591</v>
      </c>
      <c r="AA42" s="10" t="s">
        <v>591</v>
      </c>
      <c r="AB42" s="10" t="s">
        <v>591</v>
      </c>
      <c r="AC42" s="10" t="s">
        <v>591</v>
      </c>
      <c r="AD42" s="10" t="s">
        <v>591</v>
      </c>
      <c r="AE42" s="10" t="s">
        <v>591</v>
      </c>
      <c r="AF42" s="10" t="s">
        <v>591</v>
      </c>
      <c r="AG42" s="10" t="s">
        <v>591</v>
      </c>
      <c r="AH42" s="10" t="s">
        <v>591</v>
      </c>
      <c r="AI42" s="10" t="s">
        <v>591</v>
      </c>
      <c r="AJ42" s="10" t="s">
        <v>591</v>
      </c>
      <c r="AK42" s="10" t="s">
        <v>591</v>
      </c>
      <c r="AL42" s="10" t="s">
        <v>591</v>
      </c>
      <c r="AM42" s="10" t="s">
        <v>591</v>
      </c>
      <c r="AN42" s="10" t="s">
        <v>591</v>
      </c>
      <c r="AO42" s="10" t="s">
        <v>591</v>
      </c>
      <c r="AP42" s="10" t="s">
        <v>591</v>
      </c>
    </row>
    <row r="43" spans="1:42" thickTop="1" thickBot="1" x14ac:dyDescent="0.35">
      <c r="A43" s="24" t="str">
        <f t="shared" si="1"/>
        <v>Question 8</v>
      </c>
      <c r="B43" s="67" t="str">
        <f ca="1"/>
        <v>Answer q8_5</v>
      </c>
      <c r="C43" s="10" t="s">
        <v>591</v>
      </c>
      <c r="D43" s="10" t="s">
        <v>591</v>
      </c>
      <c r="E43" s="10" t="s">
        <v>591</v>
      </c>
      <c r="F43" s="10" t="s">
        <v>591</v>
      </c>
      <c r="G43" s="10" t="s">
        <v>591</v>
      </c>
      <c r="H43" s="10" t="s">
        <v>591</v>
      </c>
      <c r="I43" s="10" t="s">
        <v>591</v>
      </c>
      <c r="J43" s="10" t="s">
        <v>591</v>
      </c>
      <c r="K43" s="10" t="s">
        <v>591</v>
      </c>
      <c r="L43" s="10" t="s">
        <v>591</v>
      </c>
      <c r="M43" s="10" t="s">
        <v>591</v>
      </c>
      <c r="N43" s="10" t="s">
        <v>591</v>
      </c>
      <c r="O43" s="10" t="s">
        <v>591</v>
      </c>
      <c r="P43" s="10" t="s">
        <v>591</v>
      </c>
      <c r="Q43" s="10" t="s">
        <v>591</v>
      </c>
      <c r="R43" s="10" t="s">
        <v>591</v>
      </c>
      <c r="S43" s="10" t="s">
        <v>591</v>
      </c>
      <c r="T43" s="10" t="s">
        <v>591</v>
      </c>
      <c r="U43" s="10" t="s">
        <v>591</v>
      </c>
      <c r="V43" s="10" t="s">
        <v>591</v>
      </c>
      <c r="W43" s="10" t="s">
        <v>591</v>
      </c>
      <c r="X43" s="10" t="s">
        <v>591</v>
      </c>
      <c r="Y43" s="10" t="s">
        <v>591</v>
      </c>
      <c r="Z43" s="10" t="s">
        <v>591</v>
      </c>
      <c r="AA43" s="10" t="s">
        <v>591</v>
      </c>
      <c r="AB43" s="10" t="s">
        <v>591</v>
      </c>
      <c r="AC43" s="10" t="s">
        <v>591</v>
      </c>
      <c r="AD43" s="10" t="s">
        <v>591</v>
      </c>
      <c r="AE43" s="10" t="s">
        <v>591</v>
      </c>
      <c r="AF43" s="10" t="s">
        <v>591</v>
      </c>
      <c r="AG43" s="10" t="s">
        <v>591</v>
      </c>
      <c r="AH43" s="10" t="s">
        <v>591</v>
      </c>
      <c r="AI43" s="10" t="s">
        <v>591</v>
      </c>
      <c r="AJ43" s="10" t="s">
        <v>591</v>
      </c>
      <c r="AK43" s="10" t="s">
        <v>591</v>
      </c>
      <c r="AL43" s="10" t="s">
        <v>591</v>
      </c>
      <c r="AM43" s="10" t="s">
        <v>591</v>
      </c>
      <c r="AN43" s="10" t="s">
        <v>591</v>
      </c>
      <c r="AO43" s="10" t="s">
        <v>591</v>
      </c>
      <c r="AP43" s="10" t="s">
        <v>591</v>
      </c>
    </row>
    <row r="44" spans="1:42" thickTop="1" thickBot="1" x14ac:dyDescent="0.35">
      <c r="A44" s="24" t="str">
        <f>'Admin Potential Answers'!B10</f>
        <v>Question 9</v>
      </c>
      <c r="B44" s="67" t="str" cm="1">
        <f t="array" aca="1" ref="B44:B48" ca="1">TRANSPOSE(INDIRECT('Admin Potential Answers'!A10))</f>
        <v>Answer q9_1</v>
      </c>
      <c r="C44" s="44" t="s">
        <v>591</v>
      </c>
      <c r="D44" s="44" t="s">
        <v>591</v>
      </c>
      <c r="E44" s="44" t="s">
        <v>591</v>
      </c>
      <c r="F44" s="44" t="s">
        <v>591</v>
      </c>
      <c r="G44" s="44" t="s">
        <v>591</v>
      </c>
      <c r="H44" s="44" t="s">
        <v>591</v>
      </c>
      <c r="I44" s="44" t="s">
        <v>591</v>
      </c>
      <c r="J44" s="44" t="s">
        <v>591</v>
      </c>
      <c r="K44" s="44" t="s">
        <v>591</v>
      </c>
      <c r="L44" s="44" t="s">
        <v>591</v>
      </c>
      <c r="M44" s="44" t="s">
        <v>591</v>
      </c>
      <c r="N44" s="44" t="s">
        <v>591</v>
      </c>
      <c r="O44" s="44" t="s">
        <v>591</v>
      </c>
      <c r="P44" s="44" t="s">
        <v>591</v>
      </c>
      <c r="Q44" s="44" t="s">
        <v>591</v>
      </c>
      <c r="R44" s="44" t="s">
        <v>591</v>
      </c>
      <c r="S44" s="44" t="s">
        <v>591</v>
      </c>
      <c r="T44" s="44" t="s">
        <v>591</v>
      </c>
      <c r="U44" s="44" t="s">
        <v>591</v>
      </c>
      <c r="V44" s="44" t="s">
        <v>591</v>
      </c>
      <c r="W44" s="44" t="s">
        <v>591</v>
      </c>
      <c r="X44" s="44" t="s">
        <v>591</v>
      </c>
      <c r="Y44" s="44" t="s">
        <v>591</v>
      </c>
      <c r="Z44" s="44" t="s">
        <v>591</v>
      </c>
      <c r="AA44" s="44" t="s">
        <v>591</v>
      </c>
      <c r="AB44" s="44" t="s">
        <v>591</v>
      </c>
      <c r="AC44" s="44" t="s">
        <v>591</v>
      </c>
      <c r="AD44" s="44" t="s">
        <v>591</v>
      </c>
      <c r="AE44" s="44" t="s">
        <v>591</v>
      </c>
      <c r="AF44" s="44" t="s">
        <v>591</v>
      </c>
      <c r="AG44" s="44" t="s">
        <v>591</v>
      </c>
      <c r="AH44" s="44" t="s">
        <v>591</v>
      </c>
      <c r="AI44" s="44" t="s">
        <v>591</v>
      </c>
      <c r="AJ44" s="44" t="s">
        <v>591</v>
      </c>
      <c r="AK44" s="44" t="s">
        <v>591</v>
      </c>
      <c r="AL44" s="44" t="s">
        <v>591</v>
      </c>
      <c r="AM44" s="44" t="s">
        <v>591</v>
      </c>
      <c r="AN44" s="44" t="s">
        <v>591</v>
      </c>
      <c r="AO44" s="44" t="s">
        <v>591</v>
      </c>
      <c r="AP44" s="44" t="s">
        <v>591</v>
      </c>
    </row>
    <row r="45" spans="1:42" thickTop="1" thickBot="1" x14ac:dyDescent="0.35">
      <c r="A45" s="24" t="str">
        <f>A44</f>
        <v>Question 9</v>
      </c>
      <c r="B45" s="67" t="str">
        <f ca="1"/>
        <v>Answer q9_2</v>
      </c>
      <c r="C45" s="10" t="s">
        <v>591</v>
      </c>
      <c r="D45" s="10" t="s">
        <v>591</v>
      </c>
      <c r="E45" s="10" t="s">
        <v>591</v>
      </c>
      <c r="F45" s="10" t="s">
        <v>591</v>
      </c>
      <c r="G45" s="10" t="s">
        <v>591</v>
      </c>
      <c r="H45" s="10" t="s">
        <v>591</v>
      </c>
      <c r="I45" s="10" t="s">
        <v>591</v>
      </c>
      <c r="J45" s="10" t="s">
        <v>591</v>
      </c>
      <c r="K45" s="10" t="s">
        <v>591</v>
      </c>
      <c r="L45" s="10" t="s">
        <v>591</v>
      </c>
      <c r="M45" s="10" t="s">
        <v>591</v>
      </c>
      <c r="N45" s="10" t="s">
        <v>591</v>
      </c>
      <c r="O45" s="10" t="s">
        <v>591</v>
      </c>
      <c r="P45" s="10" t="s">
        <v>591</v>
      </c>
      <c r="Q45" s="10" t="s">
        <v>591</v>
      </c>
      <c r="R45" s="10" t="s">
        <v>591</v>
      </c>
      <c r="S45" s="10" t="s">
        <v>591</v>
      </c>
      <c r="T45" s="10" t="s">
        <v>591</v>
      </c>
      <c r="U45" s="10" t="s">
        <v>591</v>
      </c>
      <c r="V45" s="10" t="s">
        <v>591</v>
      </c>
      <c r="W45" s="10" t="s">
        <v>591</v>
      </c>
      <c r="X45" s="10" t="s">
        <v>591</v>
      </c>
      <c r="Y45" s="10" t="s">
        <v>591</v>
      </c>
      <c r="Z45" s="10" t="s">
        <v>591</v>
      </c>
      <c r="AA45" s="10" t="s">
        <v>591</v>
      </c>
      <c r="AB45" s="10" t="s">
        <v>591</v>
      </c>
      <c r="AC45" s="10" t="s">
        <v>591</v>
      </c>
      <c r="AD45" s="10" t="s">
        <v>591</v>
      </c>
      <c r="AE45" s="10" t="s">
        <v>591</v>
      </c>
      <c r="AF45" s="10" t="s">
        <v>591</v>
      </c>
      <c r="AG45" s="10" t="s">
        <v>591</v>
      </c>
      <c r="AH45" s="10" t="s">
        <v>591</v>
      </c>
      <c r="AI45" s="10" t="s">
        <v>591</v>
      </c>
      <c r="AJ45" s="10" t="s">
        <v>591</v>
      </c>
      <c r="AK45" s="10" t="s">
        <v>591</v>
      </c>
      <c r="AL45" s="10" t="s">
        <v>591</v>
      </c>
      <c r="AM45" s="10" t="s">
        <v>591</v>
      </c>
      <c r="AN45" s="10" t="s">
        <v>591</v>
      </c>
      <c r="AO45" s="10" t="s">
        <v>591</v>
      </c>
      <c r="AP45" s="10" t="s">
        <v>591</v>
      </c>
    </row>
    <row r="46" spans="1:42" thickTop="1" thickBot="1" x14ac:dyDescent="0.35">
      <c r="A46" s="24" t="str">
        <f t="shared" ref="A46:A48" si="2">A45</f>
        <v>Question 9</v>
      </c>
      <c r="B46" s="67" t="str">
        <f ca="1"/>
        <v>Answer q9_3</v>
      </c>
      <c r="C46" s="10" t="s">
        <v>591</v>
      </c>
      <c r="D46" s="10" t="s">
        <v>591</v>
      </c>
      <c r="E46" s="10" t="s">
        <v>591</v>
      </c>
      <c r="F46" s="10" t="s">
        <v>591</v>
      </c>
      <c r="G46" s="10" t="s">
        <v>591</v>
      </c>
      <c r="H46" s="10" t="s">
        <v>591</v>
      </c>
      <c r="I46" s="10" t="s">
        <v>591</v>
      </c>
      <c r="J46" s="10" t="s">
        <v>591</v>
      </c>
      <c r="K46" s="10" t="s">
        <v>591</v>
      </c>
      <c r="L46" s="10" t="s">
        <v>591</v>
      </c>
      <c r="M46" s="10" t="s">
        <v>591</v>
      </c>
      <c r="N46" s="10" t="s">
        <v>591</v>
      </c>
      <c r="O46" s="10" t="s">
        <v>591</v>
      </c>
      <c r="P46" s="10" t="s">
        <v>591</v>
      </c>
      <c r="Q46" s="10" t="s">
        <v>591</v>
      </c>
      <c r="R46" s="10" t="s">
        <v>591</v>
      </c>
      <c r="S46" s="10" t="s">
        <v>591</v>
      </c>
      <c r="T46" s="10" t="s">
        <v>591</v>
      </c>
      <c r="U46" s="10" t="s">
        <v>591</v>
      </c>
      <c r="V46" s="10" t="s">
        <v>591</v>
      </c>
      <c r="W46" s="10" t="s">
        <v>591</v>
      </c>
      <c r="X46" s="10" t="s">
        <v>591</v>
      </c>
      <c r="Y46" s="10" t="s">
        <v>591</v>
      </c>
      <c r="Z46" s="10" t="s">
        <v>591</v>
      </c>
      <c r="AA46" s="10" t="s">
        <v>591</v>
      </c>
      <c r="AB46" s="10" t="s">
        <v>591</v>
      </c>
      <c r="AC46" s="10" t="s">
        <v>591</v>
      </c>
      <c r="AD46" s="10" t="s">
        <v>591</v>
      </c>
      <c r="AE46" s="10" t="s">
        <v>591</v>
      </c>
      <c r="AF46" s="10" t="s">
        <v>591</v>
      </c>
      <c r="AG46" s="10" t="s">
        <v>591</v>
      </c>
      <c r="AH46" s="10" t="s">
        <v>591</v>
      </c>
      <c r="AI46" s="10" t="s">
        <v>591</v>
      </c>
      <c r="AJ46" s="10" t="s">
        <v>591</v>
      </c>
      <c r="AK46" s="10" t="s">
        <v>591</v>
      </c>
      <c r="AL46" s="10" t="s">
        <v>591</v>
      </c>
      <c r="AM46" s="10" t="s">
        <v>591</v>
      </c>
      <c r="AN46" s="10" t="s">
        <v>591</v>
      </c>
      <c r="AO46" s="10" t="s">
        <v>591</v>
      </c>
      <c r="AP46" s="10" t="s">
        <v>591</v>
      </c>
    </row>
    <row r="47" spans="1:42" thickTop="1" thickBot="1" x14ac:dyDescent="0.35">
      <c r="A47" s="24" t="str">
        <f t="shared" si="2"/>
        <v>Question 9</v>
      </c>
      <c r="B47" s="67" t="str">
        <f ca="1"/>
        <v>Answer q9_4</v>
      </c>
      <c r="C47" s="10" t="s">
        <v>591</v>
      </c>
      <c r="D47" s="10" t="s">
        <v>591</v>
      </c>
      <c r="E47" s="10" t="s">
        <v>591</v>
      </c>
      <c r="F47" s="10" t="s">
        <v>591</v>
      </c>
      <c r="G47" s="10" t="s">
        <v>591</v>
      </c>
      <c r="H47" s="10" t="s">
        <v>591</v>
      </c>
      <c r="I47" s="10" t="s">
        <v>591</v>
      </c>
      <c r="J47" s="10" t="s">
        <v>591</v>
      </c>
      <c r="K47" s="10" t="s">
        <v>591</v>
      </c>
      <c r="L47" s="10" t="s">
        <v>591</v>
      </c>
      <c r="M47" s="10" t="s">
        <v>591</v>
      </c>
      <c r="N47" s="10" t="s">
        <v>591</v>
      </c>
      <c r="O47" s="10" t="s">
        <v>591</v>
      </c>
      <c r="P47" s="10" t="s">
        <v>591</v>
      </c>
      <c r="Q47" s="10" t="s">
        <v>591</v>
      </c>
      <c r="R47" s="10" t="s">
        <v>591</v>
      </c>
      <c r="S47" s="10" t="s">
        <v>591</v>
      </c>
      <c r="T47" s="10" t="s">
        <v>591</v>
      </c>
      <c r="U47" s="10" t="s">
        <v>591</v>
      </c>
      <c r="V47" s="10" t="s">
        <v>591</v>
      </c>
      <c r="W47" s="10" t="s">
        <v>591</v>
      </c>
      <c r="X47" s="10" t="s">
        <v>591</v>
      </c>
      <c r="Y47" s="10" t="s">
        <v>591</v>
      </c>
      <c r="Z47" s="10" t="s">
        <v>591</v>
      </c>
      <c r="AA47" s="10" t="s">
        <v>591</v>
      </c>
      <c r="AB47" s="10" t="s">
        <v>591</v>
      </c>
      <c r="AC47" s="10" t="s">
        <v>591</v>
      </c>
      <c r="AD47" s="10" t="s">
        <v>591</v>
      </c>
      <c r="AE47" s="10" t="s">
        <v>591</v>
      </c>
      <c r="AF47" s="10" t="s">
        <v>591</v>
      </c>
      <c r="AG47" s="10" t="s">
        <v>591</v>
      </c>
      <c r="AH47" s="10" t="s">
        <v>591</v>
      </c>
      <c r="AI47" s="10" t="s">
        <v>591</v>
      </c>
      <c r="AJ47" s="10" t="s">
        <v>591</v>
      </c>
      <c r="AK47" s="10" t="s">
        <v>591</v>
      </c>
      <c r="AL47" s="10" t="s">
        <v>591</v>
      </c>
      <c r="AM47" s="10" t="s">
        <v>591</v>
      </c>
      <c r="AN47" s="10" t="s">
        <v>591</v>
      </c>
      <c r="AO47" s="10" t="s">
        <v>591</v>
      </c>
      <c r="AP47" s="10" t="s">
        <v>591</v>
      </c>
    </row>
    <row r="48" spans="1:42" thickTop="1" thickBot="1" x14ac:dyDescent="0.35">
      <c r="A48" s="24" t="str">
        <f t="shared" si="2"/>
        <v>Question 9</v>
      </c>
      <c r="B48" s="67" t="str">
        <f ca="1"/>
        <v>Answer q9_5</v>
      </c>
      <c r="C48" s="10" t="s">
        <v>591</v>
      </c>
      <c r="D48" s="10" t="s">
        <v>591</v>
      </c>
      <c r="E48" s="10" t="s">
        <v>591</v>
      </c>
      <c r="F48" s="10" t="s">
        <v>591</v>
      </c>
      <c r="G48" s="10" t="s">
        <v>591</v>
      </c>
      <c r="H48" s="10" t="s">
        <v>591</v>
      </c>
      <c r="I48" s="10" t="s">
        <v>591</v>
      </c>
      <c r="J48" s="10" t="s">
        <v>591</v>
      </c>
      <c r="K48" s="10" t="s">
        <v>591</v>
      </c>
      <c r="L48" s="10" t="s">
        <v>591</v>
      </c>
      <c r="M48" s="10" t="s">
        <v>591</v>
      </c>
      <c r="N48" s="10" t="s">
        <v>591</v>
      </c>
      <c r="O48" s="10" t="s">
        <v>591</v>
      </c>
      <c r="P48" s="10" t="s">
        <v>591</v>
      </c>
      <c r="Q48" s="10" t="s">
        <v>591</v>
      </c>
      <c r="R48" s="10" t="s">
        <v>591</v>
      </c>
      <c r="S48" s="10" t="s">
        <v>591</v>
      </c>
      <c r="T48" s="10" t="s">
        <v>591</v>
      </c>
      <c r="U48" s="10" t="s">
        <v>591</v>
      </c>
      <c r="V48" s="10" t="s">
        <v>591</v>
      </c>
      <c r="W48" s="10" t="s">
        <v>591</v>
      </c>
      <c r="X48" s="10" t="s">
        <v>591</v>
      </c>
      <c r="Y48" s="10" t="s">
        <v>591</v>
      </c>
      <c r="Z48" s="10" t="s">
        <v>591</v>
      </c>
      <c r="AA48" s="10" t="s">
        <v>591</v>
      </c>
      <c r="AB48" s="10" t="s">
        <v>591</v>
      </c>
      <c r="AC48" s="10" t="s">
        <v>591</v>
      </c>
      <c r="AD48" s="10" t="s">
        <v>591</v>
      </c>
      <c r="AE48" s="10" t="s">
        <v>591</v>
      </c>
      <c r="AF48" s="10" t="s">
        <v>591</v>
      </c>
      <c r="AG48" s="10" t="s">
        <v>591</v>
      </c>
      <c r="AH48" s="10" t="s">
        <v>591</v>
      </c>
      <c r="AI48" s="10" t="s">
        <v>591</v>
      </c>
      <c r="AJ48" s="10" t="s">
        <v>591</v>
      </c>
      <c r="AK48" s="10" t="s">
        <v>591</v>
      </c>
      <c r="AL48" s="10" t="s">
        <v>591</v>
      </c>
      <c r="AM48" s="10" t="s">
        <v>591</v>
      </c>
      <c r="AN48" s="10" t="s">
        <v>591</v>
      </c>
      <c r="AO48" s="10" t="s">
        <v>591</v>
      </c>
      <c r="AP48" s="10" t="s">
        <v>591</v>
      </c>
    </row>
    <row r="49" spans="1:42" thickTop="1" thickBot="1" x14ac:dyDescent="0.35">
      <c r="A49" s="24" t="str">
        <f>'Admin Potential Answers'!B11</f>
        <v>Question 10</v>
      </c>
      <c r="B49" s="67" t="str" cm="1">
        <f t="array" aca="1" ref="B49:B53" ca="1">TRANSPOSE(INDIRECT('Admin Potential Answers'!A11))</f>
        <v>Answer q10_1</v>
      </c>
      <c r="C49" s="44" t="s">
        <v>591</v>
      </c>
      <c r="D49" s="44" t="s">
        <v>591</v>
      </c>
      <c r="E49" s="44" t="s">
        <v>591</v>
      </c>
      <c r="F49" s="44" t="s">
        <v>591</v>
      </c>
      <c r="G49" s="44" t="s">
        <v>591</v>
      </c>
      <c r="H49" s="44" t="s">
        <v>591</v>
      </c>
      <c r="I49" s="44" t="s">
        <v>591</v>
      </c>
      <c r="J49" s="44" t="s">
        <v>591</v>
      </c>
      <c r="K49" s="44" t="s">
        <v>591</v>
      </c>
      <c r="L49" s="44" t="s">
        <v>591</v>
      </c>
      <c r="M49" s="44" t="s">
        <v>591</v>
      </c>
      <c r="N49" s="44" t="s">
        <v>591</v>
      </c>
      <c r="O49" s="44" t="s">
        <v>591</v>
      </c>
      <c r="P49" s="44" t="s">
        <v>591</v>
      </c>
      <c r="Q49" s="44" t="s">
        <v>591</v>
      </c>
      <c r="R49" s="44" t="s">
        <v>591</v>
      </c>
      <c r="S49" s="44" t="s">
        <v>591</v>
      </c>
      <c r="T49" s="44" t="s">
        <v>591</v>
      </c>
      <c r="U49" s="44" t="s">
        <v>591</v>
      </c>
      <c r="V49" s="44" t="s">
        <v>591</v>
      </c>
      <c r="W49" s="44" t="s">
        <v>591</v>
      </c>
      <c r="X49" s="44" t="s">
        <v>591</v>
      </c>
      <c r="Y49" s="44" t="s">
        <v>591</v>
      </c>
      <c r="Z49" s="44" t="s">
        <v>591</v>
      </c>
      <c r="AA49" s="44" t="s">
        <v>591</v>
      </c>
      <c r="AB49" s="44" t="s">
        <v>591</v>
      </c>
      <c r="AC49" s="44" t="s">
        <v>591</v>
      </c>
      <c r="AD49" s="44" t="s">
        <v>591</v>
      </c>
      <c r="AE49" s="44" t="s">
        <v>591</v>
      </c>
      <c r="AF49" s="44" t="s">
        <v>591</v>
      </c>
      <c r="AG49" s="44" t="s">
        <v>591</v>
      </c>
      <c r="AH49" s="44" t="s">
        <v>591</v>
      </c>
      <c r="AI49" s="44" t="s">
        <v>591</v>
      </c>
      <c r="AJ49" s="44" t="s">
        <v>591</v>
      </c>
      <c r="AK49" s="44" t="s">
        <v>591</v>
      </c>
      <c r="AL49" s="44" t="s">
        <v>591</v>
      </c>
      <c r="AM49" s="44" t="s">
        <v>591</v>
      </c>
      <c r="AN49" s="44" t="s">
        <v>591</v>
      </c>
      <c r="AO49" s="44" t="s">
        <v>591</v>
      </c>
      <c r="AP49" s="44" t="s">
        <v>591</v>
      </c>
    </row>
    <row r="50" spans="1:42" thickTop="1" thickBot="1" x14ac:dyDescent="0.35">
      <c r="A50" s="24" t="str">
        <f t="shared" ref="A50:A53" si="3">A49</f>
        <v>Question 10</v>
      </c>
      <c r="B50" s="67" t="str">
        <f ca="1"/>
        <v>Answer q10_2</v>
      </c>
      <c r="C50" s="10" t="s">
        <v>591</v>
      </c>
      <c r="D50" s="10" t="s">
        <v>591</v>
      </c>
      <c r="E50" s="10" t="s">
        <v>591</v>
      </c>
      <c r="F50" s="10" t="s">
        <v>591</v>
      </c>
      <c r="G50" s="10" t="s">
        <v>591</v>
      </c>
      <c r="H50" s="10" t="s">
        <v>591</v>
      </c>
      <c r="I50" s="10" t="s">
        <v>591</v>
      </c>
      <c r="J50" s="10" t="s">
        <v>591</v>
      </c>
      <c r="K50" s="10" t="s">
        <v>591</v>
      </c>
      <c r="L50" s="10" t="s">
        <v>591</v>
      </c>
      <c r="M50" s="10" t="s">
        <v>591</v>
      </c>
      <c r="N50" s="10" t="s">
        <v>591</v>
      </c>
      <c r="O50" s="10" t="s">
        <v>591</v>
      </c>
      <c r="P50" s="10" t="s">
        <v>591</v>
      </c>
      <c r="Q50" s="10" t="s">
        <v>591</v>
      </c>
      <c r="R50" s="10" t="s">
        <v>591</v>
      </c>
      <c r="S50" s="10" t="s">
        <v>591</v>
      </c>
      <c r="T50" s="10" t="s">
        <v>591</v>
      </c>
      <c r="U50" s="10" t="s">
        <v>591</v>
      </c>
      <c r="V50" s="10" t="s">
        <v>591</v>
      </c>
      <c r="W50" s="10" t="s">
        <v>591</v>
      </c>
      <c r="X50" s="10" t="s">
        <v>591</v>
      </c>
      <c r="Y50" s="10" t="s">
        <v>591</v>
      </c>
      <c r="Z50" s="10" t="s">
        <v>591</v>
      </c>
      <c r="AA50" s="10" t="s">
        <v>591</v>
      </c>
      <c r="AB50" s="10" t="s">
        <v>591</v>
      </c>
      <c r="AC50" s="10" t="s">
        <v>591</v>
      </c>
      <c r="AD50" s="10" t="s">
        <v>591</v>
      </c>
      <c r="AE50" s="10" t="s">
        <v>591</v>
      </c>
      <c r="AF50" s="10" t="s">
        <v>591</v>
      </c>
      <c r="AG50" s="10" t="s">
        <v>591</v>
      </c>
      <c r="AH50" s="10" t="s">
        <v>591</v>
      </c>
      <c r="AI50" s="10" t="s">
        <v>591</v>
      </c>
      <c r="AJ50" s="10" t="s">
        <v>591</v>
      </c>
      <c r="AK50" s="10" t="s">
        <v>591</v>
      </c>
      <c r="AL50" s="10" t="s">
        <v>591</v>
      </c>
      <c r="AM50" s="10" t="s">
        <v>591</v>
      </c>
      <c r="AN50" s="10" t="s">
        <v>591</v>
      </c>
      <c r="AO50" s="10" t="s">
        <v>591</v>
      </c>
      <c r="AP50" s="10" t="s">
        <v>591</v>
      </c>
    </row>
    <row r="51" spans="1:42" thickTop="1" thickBot="1" x14ac:dyDescent="0.35">
      <c r="A51" s="24" t="str">
        <f t="shared" si="3"/>
        <v>Question 10</v>
      </c>
      <c r="B51" s="67" t="str">
        <f ca="1"/>
        <v>Answer q10_3</v>
      </c>
      <c r="C51" s="10" t="s">
        <v>591</v>
      </c>
      <c r="D51" s="10" t="s">
        <v>591</v>
      </c>
      <c r="E51" s="10" t="s">
        <v>591</v>
      </c>
      <c r="F51" s="10" t="s">
        <v>591</v>
      </c>
      <c r="G51" s="10" t="s">
        <v>591</v>
      </c>
      <c r="H51" s="10" t="s">
        <v>591</v>
      </c>
      <c r="I51" s="10" t="s">
        <v>591</v>
      </c>
      <c r="J51" s="10" t="s">
        <v>591</v>
      </c>
      <c r="K51" s="10" t="s">
        <v>591</v>
      </c>
      <c r="L51" s="10" t="s">
        <v>591</v>
      </c>
      <c r="M51" s="10" t="s">
        <v>591</v>
      </c>
      <c r="N51" s="10" t="s">
        <v>591</v>
      </c>
      <c r="O51" s="10" t="s">
        <v>591</v>
      </c>
      <c r="P51" s="10" t="s">
        <v>591</v>
      </c>
      <c r="Q51" s="10" t="s">
        <v>591</v>
      </c>
      <c r="R51" s="10" t="s">
        <v>591</v>
      </c>
      <c r="S51" s="10" t="s">
        <v>591</v>
      </c>
      <c r="T51" s="10" t="s">
        <v>591</v>
      </c>
      <c r="U51" s="10" t="s">
        <v>591</v>
      </c>
      <c r="V51" s="10" t="s">
        <v>591</v>
      </c>
      <c r="W51" s="10" t="s">
        <v>591</v>
      </c>
      <c r="X51" s="10" t="s">
        <v>591</v>
      </c>
      <c r="Y51" s="10" t="s">
        <v>591</v>
      </c>
      <c r="Z51" s="10" t="s">
        <v>591</v>
      </c>
      <c r="AA51" s="10" t="s">
        <v>591</v>
      </c>
      <c r="AB51" s="10" t="s">
        <v>591</v>
      </c>
      <c r="AC51" s="10" t="s">
        <v>591</v>
      </c>
      <c r="AD51" s="10" t="s">
        <v>591</v>
      </c>
      <c r="AE51" s="10" t="s">
        <v>591</v>
      </c>
      <c r="AF51" s="10" t="s">
        <v>591</v>
      </c>
      <c r="AG51" s="10" t="s">
        <v>591</v>
      </c>
      <c r="AH51" s="10" t="s">
        <v>591</v>
      </c>
      <c r="AI51" s="10" t="s">
        <v>591</v>
      </c>
      <c r="AJ51" s="10" t="s">
        <v>591</v>
      </c>
      <c r="AK51" s="10" t="s">
        <v>591</v>
      </c>
      <c r="AL51" s="10" t="s">
        <v>591</v>
      </c>
      <c r="AM51" s="10" t="s">
        <v>591</v>
      </c>
      <c r="AN51" s="10" t="s">
        <v>591</v>
      </c>
      <c r="AO51" s="10" t="s">
        <v>591</v>
      </c>
      <c r="AP51" s="10" t="s">
        <v>591</v>
      </c>
    </row>
    <row r="52" spans="1:42" thickTop="1" thickBot="1" x14ac:dyDescent="0.35">
      <c r="A52" s="24" t="str">
        <f t="shared" si="3"/>
        <v>Question 10</v>
      </c>
      <c r="B52" s="67" t="str">
        <f ca="1"/>
        <v>Answer q10_4</v>
      </c>
      <c r="C52" s="10" t="s">
        <v>591</v>
      </c>
      <c r="D52" s="10" t="s">
        <v>591</v>
      </c>
      <c r="E52" s="10" t="s">
        <v>591</v>
      </c>
      <c r="F52" s="10" t="s">
        <v>591</v>
      </c>
      <c r="G52" s="10" t="s">
        <v>591</v>
      </c>
      <c r="H52" s="10" t="s">
        <v>591</v>
      </c>
      <c r="I52" s="10" t="s">
        <v>591</v>
      </c>
      <c r="J52" s="10" t="s">
        <v>591</v>
      </c>
      <c r="K52" s="10" t="s">
        <v>591</v>
      </c>
      <c r="L52" s="10" t="s">
        <v>591</v>
      </c>
      <c r="M52" s="10" t="s">
        <v>591</v>
      </c>
      <c r="N52" s="10" t="s">
        <v>591</v>
      </c>
      <c r="O52" s="10" t="s">
        <v>591</v>
      </c>
      <c r="P52" s="10" t="s">
        <v>591</v>
      </c>
      <c r="Q52" s="10" t="s">
        <v>591</v>
      </c>
      <c r="R52" s="10" t="s">
        <v>591</v>
      </c>
      <c r="S52" s="10" t="s">
        <v>591</v>
      </c>
      <c r="T52" s="10" t="s">
        <v>591</v>
      </c>
      <c r="U52" s="10" t="s">
        <v>591</v>
      </c>
      <c r="V52" s="10" t="s">
        <v>591</v>
      </c>
      <c r="W52" s="10" t="s">
        <v>591</v>
      </c>
      <c r="X52" s="10" t="s">
        <v>591</v>
      </c>
      <c r="Y52" s="10" t="s">
        <v>591</v>
      </c>
      <c r="Z52" s="10" t="s">
        <v>591</v>
      </c>
      <c r="AA52" s="10" t="s">
        <v>591</v>
      </c>
      <c r="AB52" s="10" t="s">
        <v>591</v>
      </c>
      <c r="AC52" s="10" t="s">
        <v>591</v>
      </c>
      <c r="AD52" s="10" t="s">
        <v>591</v>
      </c>
      <c r="AE52" s="10" t="s">
        <v>591</v>
      </c>
      <c r="AF52" s="10" t="s">
        <v>591</v>
      </c>
      <c r="AG52" s="10" t="s">
        <v>591</v>
      </c>
      <c r="AH52" s="10" t="s">
        <v>591</v>
      </c>
      <c r="AI52" s="10" t="s">
        <v>591</v>
      </c>
      <c r="AJ52" s="10" t="s">
        <v>591</v>
      </c>
      <c r="AK52" s="10" t="s">
        <v>591</v>
      </c>
      <c r="AL52" s="10" t="s">
        <v>591</v>
      </c>
      <c r="AM52" s="10" t="s">
        <v>591</v>
      </c>
      <c r="AN52" s="10" t="s">
        <v>591</v>
      </c>
      <c r="AO52" s="10" t="s">
        <v>591</v>
      </c>
      <c r="AP52" s="10" t="s">
        <v>591</v>
      </c>
    </row>
    <row r="53" spans="1:42" thickTop="1" thickBot="1" x14ac:dyDescent="0.35">
      <c r="A53" s="24" t="str">
        <f t="shared" si="3"/>
        <v>Question 10</v>
      </c>
      <c r="B53" s="67" t="str">
        <f ca="1"/>
        <v>Answer q10_5</v>
      </c>
      <c r="C53" s="10" t="s">
        <v>591</v>
      </c>
      <c r="D53" s="10" t="s">
        <v>591</v>
      </c>
      <c r="E53" s="10" t="s">
        <v>591</v>
      </c>
      <c r="F53" s="10" t="s">
        <v>591</v>
      </c>
      <c r="G53" s="10" t="s">
        <v>591</v>
      </c>
      <c r="H53" s="10" t="s">
        <v>591</v>
      </c>
      <c r="I53" s="10" t="s">
        <v>591</v>
      </c>
      <c r="J53" s="10" t="s">
        <v>591</v>
      </c>
      <c r="K53" s="10" t="s">
        <v>591</v>
      </c>
      <c r="L53" s="10" t="s">
        <v>591</v>
      </c>
      <c r="M53" s="10" t="s">
        <v>591</v>
      </c>
      <c r="N53" s="10" t="s">
        <v>591</v>
      </c>
      <c r="O53" s="10" t="s">
        <v>591</v>
      </c>
      <c r="P53" s="10" t="s">
        <v>591</v>
      </c>
      <c r="Q53" s="10" t="s">
        <v>591</v>
      </c>
      <c r="R53" s="10" t="s">
        <v>591</v>
      </c>
      <c r="S53" s="10" t="s">
        <v>591</v>
      </c>
      <c r="T53" s="10" t="s">
        <v>591</v>
      </c>
      <c r="U53" s="10" t="s">
        <v>591</v>
      </c>
      <c r="V53" s="10" t="s">
        <v>591</v>
      </c>
      <c r="W53" s="10" t="s">
        <v>591</v>
      </c>
      <c r="X53" s="10" t="s">
        <v>591</v>
      </c>
      <c r="Y53" s="10" t="s">
        <v>591</v>
      </c>
      <c r="Z53" s="10" t="s">
        <v>591</v>
      </c>
      <c r="AA53" s="10" t="s">
        <v>591</v>
      </c>
      <c r="AB53" s="10" t="s">
        <v>591</v>
      </c>
      <c r="AC53" s="10" t="s">
        <v>591</v>
      </c>
      <c r="AD53" s="10" t="s">
        <v>591</v>
      </c>
      <c r="AE53" s="10" t="s">
        <v>591</v>
      </c>
      <c r="AF53" s="10" t="s">
        <v>591</v>
      </c>
      <c r="AG53" s="10" t="s">
        <v>591</v>
      </c>
      <c r="AH53" s="10" t="s">
        <v>591</v>
      </c>
      <c r="AI53" s="10" t="s">
        <v>591</v>
      </c>
      <c r="AJ53" s="10" t="s">
        <v>591</v>
      </c>
      <c r="AK53" s="10" t="s">
        <v>591</v>
      </c>
      <c r="AL53" s="10" t="s">
        <v>591</v>
      </c>
      <c r="AM53" s="10" t="s">
        <v>591</v>
      </c>
      <c r="AN53" s="10" t="s">
        <v>591</v>
      </c>
      <c r="AO53" s="10" t="s">
        <v>591</v>
      </c>
      <c r="AP53" s="10" t="s">
        <v>591</v>
      </c>
    </row>
    <row r="54" spans="1:42" thickTop="1" thickBot="1" x14ac:dyDescent="0.35">
      <c r="A54" s="24" t="str">
        <f>'Admin Potential Answers'!B12</f>
        <v>Question 11</v>
      </c>
      <c r="B54" s="67" t="str" cm="1">
        <f t="array" aca="1" ref="B54:B58" ca="1">TRANSPOSE(INDIRECT('Admin Potential Answers'!A12))</f>
        <v>Answer q11_1</v>
      </c>
      <c r="C54" s="44" t="s">
        <v>591</v>
      </c>
      <c r="D54" s="44" t="s">
        <v>591</v>
      </c>
      <c r="E54" s="44" t="s">
        <v>591</v>
      </c>
      <c r="F54" s="44" t="s">
        <v>591</v>
      </c>
      <c r="G54" s="44" t="s">
        <v>591</v>
      </c>
      <c r="H54" s="44" t="s">
        <v>591</v>
      </c>
      <c r="I54" s="44" t="s">
        <v>591</v>
      </c>
      <c r="J54" s="44" t="s">
        <v>591</v>
      </c>
      <c r="K54" s="44" t="s">
        <v>591</v>
      </c>
      <c r="L54" s="44" t="s">
        <v>591</v>
      </c>
      <c r="M54" s="44" t="s">
        <v>591</v>
      </c>
      <c r="N54" s="44" t="s">
        <v>591</v>
      </c>
      <c r="O54" s="44" t="s">
        <v>591</v>
      </c>
      <c r="P54" s="44" t="s">
        <v>591</v>
      </c>
      <c r="Q54" s="44" t="s">
        <v>591</v>
      </c>
      <c r="R54" s="44" t="s">
        <v>591</v>
      </c>
      <c r="S54" s="44" t="s">
        <v>591</v>
      </c>
      <c r="T54" s="44" t="s">
        <v>591</v>
      </c>
      <c r="U54" s="44" t="s">
        <v>591</v>
      </c>
      <c r="V54" s="44" t="s">
        <v>591</v>
      </c>
      <c r="W54" s="44" t="s">
        <v>591</v>
      </c>
      <c r="X54" s="44" t="s">
        <v>591</v>
      </c>
      <c r="Y54" s="44" t="s">
        <v>591</v>
      </c>
      <c r="Z54" s="44" t="s">
        <v>591</v>
      </c>
      <c r="AA54" s="44" t="s">
        <v>591</v>
      </c>
      <c r="AB54" s="44" t="s">
        <v>591</v>
      </c>
      <c r="AC54" s="44" t="s">
        <v>591</v>
      </c>
      <c r="AD54" s="44" t="s">
        <v>591</v>
      </c>
      <c r="AE54" s="44" t="s">
        <v>591</v>
      </c>
      <c r="AF54" s="44" t="s">
        <v>591</v>
      </c>
      <c r="AG54" s="44" t="s">
        <v>591</v>
      </c>
      <c r="AH54" s="44" t="s">
        <v>591</v>
      </c>
      <c r="AI54" s="44" t="s">
        <v>591</v>
      </c>
      <c r="AJ54" s="44" t="s">
        <v>591</v>
      </c>
      <c r="AK54" s="44" t="s">
        <v>591</v>
      </c>
      <c r="AL54" s="44" t="s">
        <v>591</v>
      </c>
      <c r="AM54" s="44" t="s">
        <v>591</v>
      </c>
      <c r="AN54" s="44" t="s">
        <v>591</v>
      </c>
      <c r="AO54" s="44" t="s">
        <v>591</v>
      </c>
      <c r="AP54" s="44" t="s">
        <v>591</v>
      </c>
    </row>
    <row r="55" spans="1:42" thickTop="1" thickBot="1" x14ac:dyDescent="0.35">
      <c r="A55" s="24" t="str">
        <f t="shared" ref="A55:A118" si="4">A54</f>
        <v>Question 11</v>
      </c>
      <c r="B55" s="67" t="str">
        <f ca="1"/>
        <v>Answer q11_2</v>
      </c>
      <c r="C55" s="10" t="s">
        <v>591</v>
      </c>
      <c r="D55" s="10" t="s">
        <v>591</v>
      </c>
      <c r="E55" s="10" t="s">
        <v>591</v>
      </c>
      <c r="F55" s="10" t="s">
        <v>591</v>
      </c>
      <c r="G55" s="10" t="s">
        <v>591</v>
      </c>
      <c r="H55" s="10" t="s">
        <v>591</v>
      </c>
      <c r="I55" s="10" t="s">
        <v>591</v>
      </c>
      <c r="J55" s="10" t="s">
        <v>591</v>
      </c>
      <c r="K55" s="10" t="s">
        <v>591</v>
      </c>
      <c r="L55" s="10" t="s">
        <v>591</v>
      </c>
      <c r="M55" s="10" t="s">
        <v>591</v>
      </c>
      <c r="N55" s="10" t="s">
        <v>591</v>
      </c>
      <c r="O55" s="10" t="s">
        <v>591</v>
      </c>
      <c r="P55" s="10" t="s">
        <v>591</v>
      </c>
      <c r="Q55" s="10" t="s">
        <v>591</v>
      </c>
      <c r="R55" s="10" t="s">
        <v>591</v>
      </c>
      <c r="S55" s="10" t="s">
        <v>591</v>
      </c>
      <c r="T55" s="10" t="s">
        <v>591</v>
      </c>
      <c r="U55" s="10" t="s">
        <v>591</v>
      </c>
      <c r="V55" s="10" t="s">
        <v>591</v>
      </c>
      <c r="W55" s="10" t="s">
        <v>591</v>
      </c>
      <c r="X55" s="10" t="s">
        <v>591</v>
      </c>
      <c r="Y55" s="10" t="s">
        <v>591</v>
      </c>
      <c r="Z55" s="10" t="s">
        <v>591</v>
      </c>
      <c r="AA55" s="10" t="s">
        <v>591</v>
      </c>
      <c r="AB55" s="10" t="s">
        <v>591</v>
      </c>
      <c r="AC55" s="10" t="s">
        <v>591</v>
      </c>
      <c r="AD55" s="10" t="s">
        <v>591</v>
      </c>
      <c r="AE55" s="10" t="s">
        <v>591</v>
      </c>
      <c r="AF55" s="10" t="s">
        <v>591</v>
      </c>
      <c r="AG55" s="10" t="s">
        <v>591</v>
      </c>
      <c r="AH55" s="10" t="s">
        <v>591</v>
      </c>
      <c r="AI55" s="10" t="s">
        <v>591</v>
      </c>
      <c r="AJ55" s="10" t="s">
        <v>591</v>
      </c>
      <c r="AK55" s="10" t="s">
        <v>591</v>
      </c>
      <c r="AL55" s="10" t="s">
        <v>591</v>
      </c>
      <c r="AM55" s="10" t="s">
        <v>591</v>
      </c>
      <c r="AN55" s="10" t="s">
        <v>591</v>
      </c>
      <c r="AO55" s="10" t="s">
        <v>591</v>
      </c>
      <c r="AP55" s="10" t="s">
        <v>591</v>
      </c>
    </row>
    <row r="56" spans="1:42" thickTop="1" thickBot="1" x14ac:dyDescent="0.35">
      <c r="A56" s="24" t="str">
        <f t="shared" si="4"/>
        <v>Question 11</v>
      </c>
      <c r="B56" s="67" t="str">
        <f ca="1"/>
        <v>Answer q11_3</v>
      </c>
      <c r="C56" s="10" t="s">
        <v>591</v>
      </c>
      <c r="D56" s="10" t="s">
        <v>591</v>
      </c>
      <c r="E56" s="10" t="s">
        <v>591</v>
      </c>
      <c r="F56" s="10" t="s">
        <v>591</v>
      </c>
      <c r="G56" s="10" t="s">
        <v>591</v>
      </c>
      <c r="H56" s="10" t="s">
        <v>591</v>
      </c>
      <c r="I56" s="10" t="s">
        <v>591</v>
      </c>
      <c r="J56" s="10" t="s">
        <v>591</v>
      </c>
      <c r="K56" s="10" t="s">
        <v>591</v>
      </c>
      <c r="L56" s="10" t="s">
        <v>591</v>
      </c>
      <c r="M56" s="10" t="s">
        <v>591</v>
      </c>
      <c r="N56" s="10" t="s">
        <v>591</v>
      </c>
      <c r="O56" s="10" t="s">
        <v>591</v>
      </c>
      <c r="P56" s="10" t="s">
        <v>591</v>
      </c>
      <c r="Q56" s="10" t="s">
        <v>591</v>
      </c>
      <c r="R56" s="10" t="s">
        <v>591</v>
      </c>
      <c r="S56" s="10" t="s">
        <v>591</v>
      </c>
      <c r="T56" s="10" t="s">
        <v>591</v>
      </c>
      <c r="U56" s="10" t="s">
        <v>591</v>
      </c>
      <c r="V56" s="10" t="s">
        <v>591</v>
      </c>
      <c r="W56" s="10" t="s">
        <v>591</v>
      </c>
      <c r="X56" s="10" t="s">
        <v>591</v>
      </c>
      <c r="Y56" s="10" t="s">
        <v>591</v>
      </c>
      <c r="Z56" s="10" t="s">
        <v>591</v>
      </c>
      <c r="AA56" s="10" t="s">
        <v>591</v>
      </c>
      <c r="AB56" s="10" t="s">
        <v>591</v>
      </c>
      <c r="AC56" s="10" t="s">
        <v>591</v>
      </c>
      <c r="AD56" s="10" t="s">
        <v>591</v>
      </c>
      <c r="AE56" s="10" t="s">
        <v>591</v>
      </c>
      <c r="AF56" s="10" t="s">
        <v>591</v>
      </c>
      <c r="AG56" s="10" t="s">
        <v>591</v>
      </c>
      <c r="AH56" s="10" t="s">
        <v>591</v>
      </c>
      <c r="AI56" s="10" t="s">
        <v>591</v>
      </c>
      <c r="AJ56" s="10" t="s">
        <v>591</v>
      </c>
      <c r="AK56" s="10" t="s">
        <v>591</v>
      </c>
      <c r="AL56" s="10" t="s">
        <v>591</v>
      </c>
      <c r="AM56" s="10" t="s">
        <v>591</v>
      </c>
      <c r="AN56" s="10" t="s">
        <v>591</v>
      </c>
      <c r="AO56" s="10" t="s">
        <v>591</v>
      </c>
      <c r="AP56" s="10" t="s">
        <v>591</v>
      </c>
    </row>
    <row r="57" spans="1:42" thickTop="1" thickBot="1" x14ac:dyDescent="0.35">
      <c r="A57" s="24" t="str">
        <f t="shared" si="4"/>
        <v>Question 11</v>
      </c>
      <c r="B57" s="67" t="str">
        <f ca="1"/>
        <v>Answer q11_4</v>
      </c>
      <c r="C57" s="10" t="s">
        <v>591</v>
      </c>
      <c r="D57" s="10" t="s">
        <v>591</v>
      </c>
      <c r="E57" s="10" t="s">
        <v>591</v>
      </c>
      <c r="F57" s="10" t="s">
        <v>591</v>
      </c>
      <c r="G57" s="10" t="s">
        <v>591</v>
      </c>
      <c r="H57" s="10" t="s">
        <v>591</v>
      </c>
      <c r="I57" s="10" t="s">
        <v>591</v>
      </c>
      <c r="J57" s="10" t="s">
        <v>591</v>
      </c>
      <c r="K57" s="10" t="s">
        <v>591</v>
      </c>
      <c r="L57" s="10" t="s">
        <v>591</v>
      </c>
      <c r="M57" s="10" t="s">
        <v>591</v>
      </c>
      <c r="N57" s="10" t="s">
        <v>591</v>
      </c>
      <c r="O57" s="10" t="s">
        <v>591</v>
      </c>
      <c r="P57" s="10" t="s">
        <v>591</v>
      </c>
      <c r="Q57" s="10" t="s">
        <v>591</v>
      </c>
      <c r="R57" s="10" t="s">
        <v>591</v>
      </c>
      <c r="S57" s="10" t="s">
        <v>591</v>
      </c>
      <c r="T57" s="10" t="s">
        <v>591</v>
      </c>
      <c r="U57" s="10" t="s">
        <v>591</v>
      </c>
      <c r="V57" s="10" t="s">
        <v>591</v>
      </c>
      <c r="W57" s="10" t="s">
        <v>591</v>
      </c>
      <c r="X57" s="10" t="s">
        <v>591</v>
      </c>
      <c r="Y57" s="10" t="s">
        <v>591</v>
      </c>
      <c r="Z57" s="10" t="s">
        <v>591</v>
      </c>
      <c r="AA57" s="10" t="s">
        <v>591</v>
      </c>
      <c r="AB57" s="10" t="s">
        <v>591</v>
      </c>
      <c r="AC57" s="10" t="s">
        <v>591</v>
      </c>
      <c r="AD57" s="10" t="s">
        <v>591</v>
      </c>
      <c r="AE57" s="10" t="s">
        <v>591</v>
      </c>
      <c r="AF57" s="10" t="s">
        <v>591</v>
      </c>
      <c r="AG57" s="10" t="s">
        <v>591</v>
      </c>
      <c r="AH57" s="10" t="s">
        <v>591</v>
      </c>
      <c r="AI57" s="10" t="s">
        <v>591</v>
      </c>
      <c r="AJ57" s="10" t="s">
        <v>591</v>
      </c>
      <c r="AK57" s="10" t="s">
        <v>591</v>
      </c>
      <c r="AL57" s="10" t="s">
        <v>591</v>
      </c>
      <c r="AM57" s="10" t="s">
        <v>591</v>
      </c>
      <c r="AN57" s="10" t="s">
        <v>591</v>
      </c>
      <c r="AO57" s="10" t="s">
        <v>591</v>
      </c>
      <c r="AP57" s="10" t="s">
        <v>591</v>
      </c>
    </row>
    <row r="58" spans="1:42" thickTop="1" thickBot="1" x14ac:dyDescent="0.35">
      <c r="A58" s="24" t="str">
        <f t="shared" si="4"/>
        <v>Question 11</v>
      </c>
      <c r="B58" s="67" t="str">
        <f ca="1"/>
        <v>Answer q11_5</v>
      </c>
      <c r="C58" s="10" t="s">
        <v>591</v>
      </c>
      <c r="D58" s="10" t="s">
        <v>591</v>
      </c>
      <c r="E58" s="10" t="s">
        <v>591</v>
      </c>
      <c r="F58" s="10" t="s">
        <v>591</v>
      </c>
      <c r="G58" s="10" t="s">
        <v>591</v>
      </c>
      <c r="H58" s="10" t="s">
        <v>591</v>
      </c>
      <c r="I58" s="10" t="s">
        <v>591</v>
      </c>
      <c r="J58" s="10" t="s">
        <v>591</v>
      </c>
      <c r="K58" s="10" t="s">
        <v>591</v>
      </c>
      <c r="L58" s="10" t="s">
        <v>591</v>
      </c>
      <c r="M58" s="10" t="s">
        <v>591</v>
      </c>
      <c r="N58" s="10" t="s">
        <v>591</v>
      </c>
      <c r="O58" s="10" t="s">
        <v>591</v>
      </c>
      <c r="P58" s="10" t="s">
        <v>591</v>
      </c>
      <c r="Q58" s="10" t="s">
        <v>591</v>
      </c>
      <c r="R58" s="10" t="s">
        <v>591</v>
      </c>
      <c r="S58" s="10" t="s">
        <v>591</v>
      </c>
      <c r="T58" s="10" t="s">
        <v>591</v>
      </c>
      <c r="U58" s="10" t="s">
        <v>591</v>
      </c>
      <c r="V58" s="10" t="s">
        <v>591</v>
      </c>
      <c r="W58" s="10" t="s">
        <v>591</v>
      </c>
      <c r="X58" s="10" t="s">
        <v>591</v>
      </c>
      <c r="Y58" s="10" t="s">
        <v>591</v>
      </c>
      <c r="Z58" s="10" t="s">
        <v>591</v>
      </c>
      <c r="AA58" s="10" t="s">
        <v>591</v>
      </c>
      <c r="AB58" s="10" t="s">
        <v>591</v>
      </c>
      <c r="AC58" s="10" t="s">
        <v>591</v>
      </c>
      <c r="AD58" s="10" t="s">
        <v>591</v>
      </c>
      <c r="AE58" s="10" t="s">
        <v>591</v>
      </c>
      <c r="AF58" s="10" t="s">
        <v>591</v>
      </c>
      <c r="AG58" s="10" t="s">
        <v>591</v>
      </c>
      <c r="AH58" s="10" t="s">
        <v>591</v>
      </c>
      <c r="AI58" s="10" t="s">
        <v>591</v>
      </c>
      <c r="AJ58" s="10" t="s">
        <v>591</v>
      </c>
      <c r="AK58" s="10" t="s">
        <v>591</v>
      </c>
      <c r="AL58" s="10" t="s">
        <v>591</v>
      </c>
      <c r="AM58" s="10" t="s">
        <v>591</v>
      </c>
      <c r="AN58" s="10" t="s">
        <v>591</v>
      </c>
      <c r="AO58" s="10" t="s">
        <v>591</v>
      </c>
      <c r="AP58" s="10" t="s">
        <v>591</v>
      </c>
    </row>
    <row r="59" spans="1:42" thickTop="1" thickBot="1" x14ac:dyDescent="0.35">
      <c r="A59" s="24" t="str">
        <f>'Admin Potential Answers'!B13</f>
        <v>Question 12</v>
      </c>
      <c r="B59" s="67" t="str" cm="1">
        <f t="array" aca="1" ref="B59:B63" ca="1">TRANSPOSE(INDIRECT('Admin Potential Answers'!A13))</f>
        <v>Answer q12_1</v>
      </c>
      <c r="C59" s="44" t="s">
        <v>591</v>
      </c>
      <c r="D59" s="44" t="s">
        <v>591</v>
      </c>
      <c r="E59" s="44" t="s">
        <v>591</v>
      </c>
      <c r="F59" s="44" t="s">
        <v>591</v>
      </c>
      <c r="G59" s="44" t="s">
        <v>591</v>
      </c>
      <c r="H59" s="44" t="s">
        <v>591</v>
      </c>
      <c r="I59" s="44" t="s">
        <v>591</v>
      </c>
      <c r="J59" s="44" t="s">
        <v>591</v>
      </c>
      <c r="K59" s="44" t="s">
        <v>591</v>
      </c>
      <c r="L59" s="44" t="s">
        <v>591</v>
      </c>
      <c r="M59" s="44" t="s">
        <v>591</v>
      </c>
      <c r="N59" s="44" t="s">
        <v>591</v>
      </c>
      <c r="O59" s="44" t="s">
        <v>591</v>
      </c>
      <c r="P59" s="44" t="s">
        <v>591</v>
      </c>
      <c r="Q59" s="44" t="s">
        <v>591</v>
      </c>
      <c r="R59" s="44" t="s">
        <v>591</v>
      </c>
      <c r="S59" s="44" t="s">
        <v>591</v>
      </c>
      <c r="T59" s="44" t="s">
        <v>591</v>
      </c>
      <c r="U59" s="44" t="s">
        <v>591</v>
      </c>
      <c r="V59" s="44" t="s">
        <v>591</v>
      </c>
      <c r="W59" s="44" t="s">
        <v>591</v>
      </c>
      <c r="X59" s="44" t="s">
        <v>591</v>
      </c>
      <c r="Y59" s="44" t="s">
        <v>591</v>
      </c>
      <c r="Z59" s="44" t="s">
        <v>591</v>
      </c>
      <c r="AA59" s="44" t="s">
        <v>591</v>
      </c>
      <c r="AB59" s="44" t="s">
        <v>591</v>
      </c>
      <c r="AC59" s="44" t="s">
        <v>591</v>
      </c>
      <c r="AD59" s="44" t="s">
        <v>591</v>
      </c>
      <c r="AE59" s="44" t="s">
        <v>591</v>
      </c>
      <c r="AF59" s="44" t="s">
        <v>591</v>
      </c>
      <c r="AG59" s="44" t="s">
        <v>591</v>
      </c>
      <c r="AH59" s="44" t="s">
        <v>591</v>
      </c>
      <c r="AI59" s="44" t="s">
        <v>591</v>
      </c>
      <c r="AJ59" s="44" t="s">
        <v>591</v>
      </c>
      <c r="AK59" s="44" t="s">
        <v>591</v>
      </c>
      <c r="AL59" s="44" t="s">
        <v>591</v>
      </c>
      <c r="AM59" s="44" t="s">
        <v>591</v>
      </c>
      <c r="AN59" s="44" t="s">
        <v>591</v>
      </c>
      <c r="AO59" s="44" t="s">
        <v>591</v>
      </c>
      <c r="AP59" s="44" t="s">
        <v>591</v>
      </c>
    </row>
    <row r="60" spans="1:42" thickTop="1" thickBot="1" x14ac:dyDescent="0.35">
      <c r="A60" s="24" t="str">
        <f t="shared" ref="A60:A123" si="5">A59</f>
        <v>Question 12</v>
      </c>
      <c r="B60" s="67" t="str">
        <f ca="1"/>
        <v>Answer q12_2</v>
      </c>
      <c r="C60" s="10" t="s">
        <v>591</v>
      </c>
      <c r="D60" s="10" t="s">
        <v>591</v>
      </c>
      <c r="E60" s="10" t="s">
        <v>591</v>
      </c>
      <c r="F60" s="10" t="s">
        <v>591</v>
      </c>
      <c r="G60" s="10" t="s">
        <v>591</v>
      </c>
      <c r="H60" s="10" t="s">
        <v>591</v>
      </c>
      <c r="I60" s="10" t="s">
        <v>591</v>
      </c>
      <c r="J60" s="10" t="s">
        <v>591</v>
      </c>
      <c r="K60" s="10" t="s">
        <v>591</v>
      </c>
      <c r="L60" s="10" t="s">
        <v>591</v>
      </c>
      <c r="M60" s="10" t="s">
        <v>591</v>
      </c>
      <c r="N60" s="10" t="s">
        <v>591</v>
      </c>
      <c r="O60" s="10" t="s">
        <v>591</v>
      </c>
      <c r="P60" s="10" t="s">
        <v>591</v>
      </c>
      <c r="Q60" s="10" t="s">
        <v>591</v>
      </c>
      <c r="R60" s="10" t="s">
        <v>591</v>
      </c>
      <c r="S60" s="10" t="s">
        <v>591</v>
      </c>
      <c r="T60" s="10" t="s">
        <v>591</v>
      </c>
      <c r="U60" s="10" t="s">
        <v>591</v>
      </c>
      <c r="V60" s="10" t="s">
        <v>591</v>
      </c>
      <c r="W60" s="10" t="s">
        <v>591</v>
      </c>
      <c r="X60" s="10" t="s">
        <v>591</v>
      </c>
      <c r="Y60" s="10" t="s">
        <v>591</v>
      </c>
      <c r="Z60" s="10" t="s">
        <v>591</v>
      </c>
      <c r="AA60" s="10" t="s">
        <v>591</v>
      </c>
      <c r="AB60" s="10" t="s">
        <v>591</v>
      </c>
      <c r="AC60" s="10" t="s">
        <v>591</v>
      </c>
      <c r="AD60" s="10" t="s">
        <v>591</v>
      </c>
      <c r="AE60" s="10" t="s">
        <v>591</v>
      </c>
      <c r="AF60" s="10" t="s">
        <v>591</v>
      </c>
      <c r="AG60" s="10" t="s">
        <v>591</v>
      </c>
      <c r="AH60" s="10" t="s">
        <v>591</v>
      </c>
      <c r="AI60" s="10" t="s">
        <v>591</v>
      </c>
      <c r="AJ60" s="10" t="s">
        <v>591</v>
      </c>
      <c r="AK60" s="10" t="s">
        <v>591</v>
      </c>
      <c r="AL60" s="10" t="s">
        <v>591</v>
      </c>
      <c r="AM60" s="10" t="s">
        <v>591</v>
      </c>
      <c r="AN60" s="10" t="s">
        <v>591</v>
      </c>
      <c r="AO60" s="10" t="s">
        <v>591</v>
      </c>
      <c r="AP60" s="10" t="s">
        <v>591</v>
      </c>
    </row>
    <row r="61" spans="1:42" thickTop="1" thickBot="1" x14ac:dyDescent="0.35">
      <c r="A61" s="24" t="str">
        <f t="shared" si="5"/>
        <v>Question 12</v>
      </c>
      <c r="B61" s="67" t="str">
        <f ca="1"/>
        <v>Answer q12_3</v>
      </c>
      <c r="C61" s="10" t="s">
        <v>591</v>
      </c>
      <c r="D61" s="10" t="s">
        <v>591</v>
      </c>
      <c r="E61" s="10" t="s">
        <v>591</v>
      </c>
      <c r="F61" s="10" t="s">
        <v>591</v>
      </c>
      <c r="G61" s="10" t="s">
        <v>591</v>
      </c>
      <c r="H61" s="10" t="s">
        <v>591</v>
      </c>
      <c r="I61" s="10" t="s">
        <v>591</v>
      </c>
      <c r="J61" s="10" t="s">
        <v>591</v>
      </c>
      <c r="K61" s="10" t="s">
        <v>591</v>
      </c>
      <c r="L61" s="10" t="s">
        <v>591</v>
      </c>
      <c r="M61" s="10" t="s">
        <v>591</v>
      </c>
      <c r="N61" s="10" t="s">
        <v>591</v>
      </c>
      <c r="O61" s="10" t="s">
        <v>591</v>
      </c>
      <c r="P61" s="10" t="s">
        <v>591</v>
      </c>
      <c r="Q61" s="10" t="s">
        <v>591</v>
      </c>
      <c r="R61" s="10" t="s">
        <v>591</v>
      </c>
      <c r="S61" s="10" t="s">
        <v>591</v>
      </c>
      <c r="T61" s="10" t="s">
        <v>591</v>
      </c>
      <c r="U61" s="10" t="s">
        <v>591</v>
      </c>
      <c r="V61" s="10" t="s">
        <v>591</v>
      </c>
      <c r="W61" s="10" t="s">
        <v>591</v>
      </c>
      <c r="X61" s="10" t="s">
        <v>591</v>
      </c>
      <c r="Y61" s="10" t="s">
        <v>591</v>
      </c>
      <c r="Z61" s="10" t="s">
        <v>591</v>
      </c>
      <c r="AA61" s="10" t="s">
        <v>591</v>
      </c>
      <c r="AB61" s="10" t="s">
        <v>591</v>
      </c>
      <c r="AC61" s="10" t="s">
        <v>591</v>
      </c>
      <c r="AD61" s="10" t="s">
        <v>591</v>
      </c>
      <c r="AE61" s="10" t="s">
        <v>591</v>
      </c>
      <c r="AF61" s="10" t="s">
        <v>591</v>
      </c>
      <c r="AG61" s="10" t="s">
        <v>591</v>
      </c>
      <c r="AH61" s="10" t="s">
        <v>591</v>
      </c>
      <c r="AI61" s="10" t="s">
        <v>591</v>
      </c>
      <c r="AJ61" s="10" t="s">
        <v>591</v>
      </c>
      <c r="AK61" s="10" t="s">
        <v>591</v>
      </c>
      <c r="AL61" s="10" t="s">
        <v>591</v>
      </c>
      <c r="AM61" s="10" t="s">
        <v>591</v>
      </c>
      <c r="AN61" s="10" t="s">
        <v>591</v>
      </c>
      <c r="AO61" s="10" t="s">
        <v>591</v>
      </c>
      <c r="AP61" s="10" t="s">
        <v>591</v>
      </c>
    </row>
    <row r="62" spans="1:42" thickTop="1" thickBot="1" x14ac:dyDescent="0.35">
      <c r="A62" s="24" t="str">
        <f t="shared" si="5"/>
        <v>Question 12</v>
      </c>
      <c r="B62" s="67" t="str">
        <f ca="1"/>
        <v>Answer q12_4</v>
      </c>
      <c r="C62" s="10" t="s">
        <v>591</v>
      </c>
      <c r="D62" s="10" t="s">
        <v>591</v>
      </c>
      <c r="E62" s="10" t="s">
        <v>591</v>
      </c>
      <c r="F62" s="10" t="s">
        <v>591</v>
      </c>
      <c r="G62" s="10" t="s">
        <v>591</v>
      </c>
      <c r="H62" s="10" t="s">
        <v>591</v>
      </c>
      <c r="I62" s="10" t="s">
        <v>591</v>
      </c>
      <c r="J62" s="10" t="s">
        <v>591</v>
      </c>
      <c r="K62" s="10" t="s">
        <v>591</v>
      </c>
      <c r="L62" s="10" t="s">
        <v>591</v>
      </c>
      <c r="M62" s="10" t="s">
        <v>591</v>
      </c>
      <c r="N62" s="10" t="s">
        <v>591</v>
      </c>
      <c r="O62" s="10" t="s">
        <v>591</v>
      </c>
      <c r="P62" s="10" t="s">
        <v>591</v>
      </c>
      <c r="Q62" s="10" t="s">
        <v>591</v>
      </c>
      <c r="R62" s="10" t="s">
        <v>591</v>
      </c>
      <c r="S62" s="10" t="s">
        <v>591</v>
      </c>
      <c r="T62" s="10" t="s">
        <v>591</v>
      </c>
      <c r="U62" s="10" t="s">
        <v>591</v>
      </c>
      <c r="V62" s="10" t="s">
        <v>591</v>
      </c>
      <c r="W62" s="10" t="s">
        <v>591</v>
      </c>
      <c r="X62" s="10" t="s">
        <v>591</v>
      </c>
      <c r="Y62" s="10" t="s">
        <v>591</v>
      </c>
      <c r="Z62" s="10" t="s">
        <v>591</v>
      </c>
      <c r="AA62" s="10" t="s">
        <v>591</v>
      </c>
      <c r="AB62" s="10" t="s">
        <v>591</v>
      </c>
      <c r="AC62" s="10" t="s">
        <v>591</v>
      </c>
      <c r="AD62" s="10" t="s">
        <v>591</v>
      </c>
      <c r="AE62" s="10" t="s">
        <v>591</v>
      </c>
      <c r="AF62" s="10" t="s">
        <v>591</v>
      </c>
      <c r="AG62" s="10" t="s">
        <v>591</v>
      </c>
      <c r="AH62" s="10" t="s">
        <v>591</v>
      </c>
      <c r="AI62" s="10" t="s">
        <v>591</v>
      </c>
      <c r="AJ62" s="10" t="s">
        <v>591</v>
      </c>
      <c r="AK62" s="10" t="s">
        <v>591</v>
      </c>
      <c r="AL62" s="10" t="s">
        <v>591</v>
      </c>
      <c r="AM62" s="10" t="s">
        <v>591</v>
      </c>
      <c r="AN62" s="10" t="s">
        <v>591</v>
      </c>
      <c r="AO62" s="10" t="s">
        <v>591</v>
      </c>
      <c r="AP62" s="10" t="s">
        <v>591</v>
      </c>
    </row>
    <row r="63" spans="1:42" thickTop="1" thickBot="1" x14ac:dyDescent="0.35">
      <c r="A63" s="24" t="str">
        <f t="shared" si="5"/>
        <v>Question 12</v>
      </c>
      <c r="B63" s="67" t="str">
        <f ca="1"/>
        <v>Answer q12_5</v>
      </c>
      <c r="C63" s="10" t="s">
        <v>591</v>
      </c>
      <c r="D63" s="10" t="s">
        <v>591</v>
      </c>
      <c r="E63" s="10" t="s">
        <v>591</v>
      </c>
      <c r="F63" s="10" t="s">
        <v>591</v>
      </c>
      <c r="G63" s="10" t="s">
        <v>591</v>
      </c>
      <c r="H63" s="10" t="s">
        <v>591</v>
      </c>
      <c r="I63" s="10" t="s">
        <v>591</v>
      </c>
      <c r="J63" s="10" t="s">
        <v>591</v>
      </c>
      <c r="K63" s="10" t="s">
        <v>591</v>
      </c>
      <c r="L63" s="10" t="s">
        <v>591</v>
      </c>
      <c r="M63" s="10" t="s">
        <v>591</v>
      </c>
      <c r="N63" s="10" t="s">
        <v>591</v>
      </c>
      <c r="O63" s="10" t="s">
        <v>591</v>
      </c>
      <c r="P63" s="10" t="s">
        <v>591</v>
      </c>
      <c r="Q63" s="10" t="s">
        <v>591</v>
      </c>
      <c r="R63" s="10" t="s">
        <v>591</v>
      </c>
      <c r="S63" s="10" t="s">
        <v>591</v>
      </c>
      <c r="T63" s="10" t="s">
        <v>591</v>
      </c>
      <c r="U63" s="10" t="s">
        <v>591</v>
      </c>
      <c r="V63" s="10" t="s">
        <v>591</v>
      </c>
      <c r="W63" s="10" t="s">
        <v>591</v>
      </c>
      <c r="X63" s="10" t="s">
        <v>591</v>
      </c>
      <c r="Y63" s="10" t="s">
        <v>591</v>
      </c>
      <c r="Z63" s="10" t="s">
        <v>591</v>
      </c>
      <c r="AA63" s="10" t="s">
        <v>591</v>
      </c>
      <c r="AB63" s="10" t="s">
        <v>591</v>
      </c>
      <c r="AC63" s="10" t="s">
        <v>591</v>
      </c>
      <c r="AD63" s="10" t="s">
        <v>591</v>
      </c>
      <c r="AE63" s="10" t="s">
        <v>591</v>
      </c>
      <c r="AF63" s="10" t="s">
        <v>591</v>
      </c>
      <c r="AG63" s="10" t="s">
        <v>591</v>
      </c>
      <c r="AH63" s="10" t="s">
        <v>591</v>
      </c>
      <c r="AI63" s="10" t="s">
        <v>591</v>
      </c>
      <c r="AJ63" s="10" t="s">
        <v>591</v>
      </c>
      <c r="AK63" s="10" t="s">
        <v>591</v>
      </c>
      <c r="AL63" s="10" t="s">
        <v>591</v>
      </c>
      <c r="AM63" s="10" t="s">
        <v>591</v>
      </c>
      <c r="AN63" s="10" t="s">
        <v>591</v>
      </c>
      <c r="AO63" s="10" t="s">
        <v>591</v>
      </c>
      <c r="AP63" s="10" t="s">
        <v>591</v>
      </c>
    </row>
    <row r="64" spans="1:42" thickTop="1" thickBot="1" x14ac:dyDescent="0.35">
      <c r="A64" s="24" t="str">
        <f>'Admin Potential Answers'!B14</f>
        <v>Question 13</v>
      </c>
      <c r="B64" s="67" t="str" cm="1">
        <f t="array" aca="1" ref="B64:B68" ca="1">TRANSPOSE(INDIRECT('Admin Potential Answers'!A14))</f>
        <v>Answer q13_1</v>
      </c>
      <c r="C64" s="44" t="s">
        <v>591</v>
      </c>
      <c r="D64" s="44" t="s">
        <v>591</v>
      </c>
      <c r="E64" s="44" t="s">
        <v>591</v>
      </c>
      <c r="F64" s="44" t="s">
        <v>591</v>
      </c>
      <c r="G64" s="44" t="s">
        <v>591</v>
      </c>
      <c r="H64" s="44" t="s">
        <v>591</v>
      </c>
      <c r="I64" s="44" t="s">
        <v>591</v>
      </c>
      <c r="J64" s="44" t="s">
        <v>591</v>
      </c>
      <c r="K64" s="44" t="s">
        <v>591</v>
      </c>
      <c r="L64" s="44" t="s">
        <v>591</v>
      </c>
      <c r="M64" s="44" t="s">
        <v>591</v>
      </c>
      <c r="N64" s="44" t="s">
        <v>591</v>
      </c>
      <c r="O64" s="44" t="s">
        <v>591</v>
      </c>
      <c r="P64" s="44" t="s">
        <v>591</v>
      </c>
      <c r="Q64" s="44" t="s">
        <v>591</v>
      </c>
      <c r="R64" s="44" t="s">
        <v>591</v>
      </c>
      <c r="S64" s="44" t="s">
        <v>591</v>
      </c>
      <c r="T64" s="44" t="s">
        <v>591</v>
      </c>
      <c r="U64" s="44" t="s">
        <v>591</v>
      </c>
      <c r="V64" s="44" t="s">
        <v>591</v>
      </c>
      <c r="W64" s="44" t="s">
        <v>591</v>
      </c>
      <c r="X64" s="44" t="s">
        <v>591</v>
      </c>
      <c r="Y64" s="44" t="s">
        <v>591</v>
      </c>
      <c r="Z64" s="44" t="s">
        <v>591</v>
      </c>
      <c r="AA64" s="44" t="s">
        <v>591</v>
      </c>
      <c r="AB64" s="44" t="s">
        <v>591</v>
      </c>
      <c r="AC64" s="44" t="s">
        <v>591</v>
      </c>
      <c r="AD64" s="44" t="s">
        <v>591</v>
      </c>
      <c r="AE64" s="44" t="s">
        <v>591</v>
      </c>
      <c r="AF64" s="44" t="s">
        <v>591</v>
      </c>
      <c r="AG64" s="44" t="s">
        <v>591</v>
      </c>
      <c r="AH64" s="44" t="s">
        <v>591</v>
      </c>
      <c r="AI64" s="44" t="s">
        <v>591</v>
      </c>
      <c r="AJ64" s="44" t="s">
        <v>591</v>
      </c>
      <c r="AK64" s="44" t="s">
        <v>591</v>
      </c>
      <c r="AL64" s="44" t="s">
        <v>591</v>
      </c>
      <c r="AM64" s="44" t="s">
        <v>591</v>
      </c>
      <c r="AN64" s="44" t="s">
        <v>591</v>
      </c>
      <c r="AO64" s="44" t="s">
        <v>591</v>
      </c>
      <c r="AP64" s="44" t="s">
        <v>591</v>
      </c>
    </row>
    <row r="65" spans="1:42" thickTop="1" thickBot="1" x14ac:dyDescent="0.35">
      <c r="A65" s="24" t="str">
        <f t="shared" ref="A65:A128" si="6">A64</f>
        <v>Question 13</v>
      </c>
      <c r="B65" s="67" t="str">
        <f ca="1"/>
        <v>Answer q13_2</v>
      </c>
      <c r="C65" s="10" t="s">
        <v>591</v>
      </c>
      <c r="D65" s="10" t="s">
        <v>591</v>
      </c>
      <c r="E65" s="10" t="s">
        <v>591</v>
      </c>
      <c r="F65" s="10" t="s">
        <v>591</v>
      </c>
      <c r="G65" s="10" t="s">
        <v>591</v>
      </c>
      <c r="H65" s="10" t="s">
        <v>591</v>
      </c>
      <c r="I65" s="10" t="s">
        <v>591</v>
      </c>
      <c r="J65" s="10" t="s">
        <v>591</v>
      </c>
      <c r="K65" s="10" t="s">
        <v>591</v>
      </c>
      <c r="L65" s="10" t="s">
        <v>591</v>
      </c>
      <c r="M65" s="10" t="s">
        <v>591</v>
      </c>
      <c r="N65" s="10" t="s">
        <v>591</v>
      </c>
      <c r="O65" s="10" t="s">
        <v>591</v>
      </c>
      <c r="P65" s="10" t="s">
        <v>591</v>
      </c>
      <c r="Q65" s="10" t="s">
        <v>591</v>
      </c>
      <c r="R65" s="10" t="s">
        <v>591</v>
      </c>
      <c r="S65" s="10" t="s">
        <v>591</v>
      </c>
      <c r="T65" s="10" t="s">
        <v>591</v>
      </c>
      <c r="U65" s="10" t="s">
        <v>591</v>
      </c>
      <c r="V65" s="10" t="s">
        <v>591</v>
      </c>
      <c r="W65" s="10" t="s">
        <v>591</v>
      </c>
      <c r="X65" s="10" t="s">
        <v>591</v>
      </c>
      <c r="Y65" s="10" t="s">
        <v>591</v>
      </c>
      <c r="Z65" s="10" t="s">
        <v>591</v>
      </c>
      <c r="AA65" s="10" t="s">
        <v>591</v>
      </c>
      <c r="AB65" s="10" t="s">
        <v>591</v>
      </c>
      <c r="AC65" s="10" t="s">
        <v>591</v>
      </c>
      <c r="AD65" s="10" t="s">
        <v>591</v>
      </c>
      <c r="AE65" s="10" t="s">
        <v>591</v>
      </c>
      <c r="AF65" s="10" t="s">
        <v>591</v>
      </c>
      <c r="AG65" s="10" t="s">
        <v>591</v>
      </c>
      <c r="AH65" s="10" t="s">
        <v>591</v>
      </c>
      <c r="AI65" s="10" t="s">
        <v>591</v>
      </c>
      <c r="AJ65" s="10" t="s">
        <v>591</v>
      </c>
      <c r="AK65" s="10" t="s">
        <v>591</v>
      </c>
      <c r="AL65" s="10" t="s">
        <v>591</v>
      </c>
      <c r="AM65" s="10" t="s">
        <v>591</v>
      </c>
      <c r="AN65" s="10" t="s">
        <v>591</v>
      </c>
      <c r="AO65" s="10" t="s">
        <v>591</v>
      </c>
      <c r="AP65" s="10" t="s">
        <v>591</v>
      </c>
    </row>
    <row r="66" spans="1:42" thickTop="1" thickBot="1" x14ac:dyDescent="0.35">
      <c r="A66" s="24" t="str">
        <f t="shared" si="6"/>
        <v>Question 13</v>
      </c>
      <c r="B66" s="67" t="str">
        <f ca="1"/>
        <v>Answer q13_3</v>
      </c>
      <c r="C66" s="10" t="s">
        <v>591</v>
      </c>
      <c r="D66" s="10" t="s">
        <v>591</v>
      </c>
      <c r="E66" s="10" t="s">
        <v>591</v>
      </c>
      <c r="F66" s="10" t="s">
        <v>591</v>
      </c>
      <c r="G66" s="10" t="s">
        <v>591</v>
      </c>
      <c r="H66" s="10" t="s">
        <v>591</v>
      </c>
      <c r="I66" s="10" t="s">
        <v>591</v>
      </c>
      <c r="J66" s="10" t="s">
        <v>591</v>
      </c>
      <c r="K66" s="10" t="s">
        <v>591</v>
      </c>
      <c r="L66" s="10" t="s">
        <v>591</v>
      </c>
      <c r="M66" s="10" t="s">
        <v>591</v>
      </c>
      <c r="N66" s="10" t="s">
        <v>591</v>
      </c>
      <c r="O66" s="10" t="s">
        <v>591</v>
      </c>
      <c r="P66" s="10" t="s">
        <v>591</v>
      </c>
      <c r="Q66" s="10" t="s">
        <v>591</v>
      </c>
      <c r="R66" s="10" t="s">
        <v>591</v>
      </c>
      <c r="S66" s="10" t="s">
        <v>591</v>
      </c>
      <c r="T66" s="10" t="s">
        <v>591</v>
      </c>
      <c r="U66" s="10" t="s">
        <v>591</v>
      </c>
      <c r="V66" s="10" t="s">
        <v>591</v>
      </c>
      <c r="W66" s="10" t="s">
        <v>591</v>
      </c>
      <c r="X66" s="10" t="s">
        <v>591</v>
      </c>
      <c r="Y66" s="10" t="s">
        <v>591</v>
      </c>
      <c r="Z66" s="10" t="s">
        <v>591</v>
      </c>
      <c r="AA66" s="10" t="s">
        <v>591</v>
      </c>
      <c r="AB66" s="10" t="s">
        <v>591</v>
      </c>
      <c r="AC66" s="10" t="s">
        <v>591</v>
      </c>
      <c r="AD66" s="10" t="s">
        <v>591</v>
      </c>
      <c r="AE66" s="10" t="s">
        <v>591</v>
      </c>
      <c r="AF66" s="10" t="s">
        <v>591</v>
      </c>
      <c r="AG66" s="10" t="s">
        <v>591</v>
      </c>
      <c r="AH66" s="10" t="s">
        <v>591</v>
      </c>
      <c r="AI66" s="10" t="s">
        <v>591</v>
      </c>
      <c r="AJ66" s="10" t="s">
        <v>591</v>
      </c>
      <c r="AK66" s="10" t="s">
        <v>591</v>
      </c>
      <c r="AL66" s="10" t="s">
        <v>591</v>
      </c>
      <c r="AM66" s="10" t="s">
        <v>591</v>
      </c>
      <c r="AN66" s="10" t="s">
        <v>591</v>
      </c>
      <c r="AO66" s="10" t="s">
        <v>591</v>
      </c>
      <c r="AP66" s="10" t="s">
        <v>591</v>
      </c>
    </row>
    <row r="67" spans="1:42" thickTop="1" thickBot="1" x14ac:dyDescent="0.35">
      <c r="A67" s="24" t="str">
        <f t="shared" si="6"/>
        <v>Question 13</v>
      </c>
      <c r="B67" s="67" t="str">
        <f ca="1"/>
        <v>Answer q13_4</v>
      </c>
      <c r="C67" s="10" t="s">
        <v>591</v>
      </c>
      <c r="D67" s="10" t="s">
        <v>591</v>
      </c>
      <c r="E67" s="10" t="s">
        <v>591</v>
      </c>
      <c r="F67" s="10" t="s">
        <v>591</v>
      </c>
      <c r="G67" s="10" t="s">
        <v>591</v>
      </c>
      <c r="H67" s="10" t="s">
        <v>591</v>
      </c>
      <c r="I67" s="10" t="s">
        <v>591</v>
      </c>
      <c r="J67" s="10" t="s">
        <v>591</v>
      </c>
      <c r="K67" s="10" t="s">
        <v>591</v>
      </c>
      <c r="L67" s="10" t="s">
        <v>591</v>
      </c>
      <c r="M67" s="10" t="s">
        <v>591</v>
      </c>
      <c r="N67" s="10" t="s">
        <v>591</v>
      </c>
      <c r="O67" s="10" t="s">
        <v>591</v>
      </c>
      <c r="P67" s="10" t="s">
        <v>591</v>
      </c>
      <c r="Q67" s="10" t="s">
        <v>591</v>
      </c>
      <c r="R67" s="10" t="s">
        <v>591</v>
      </c>
      <c r="S67" s="10" t="s">
        <v>591</v>
      </c>
      <c r="T67" s="10" t="s">
        <v>591</v>
      </c>
      <c r="U67" s="10" t="s">
        <v>591</v>
      </c>
      <c r="V67" s="10" t="s">
        <v>591</v>
      </c>
      <c r="W67" s="10" t="s">
        <v>591</v>
      </c>
      <c r="X67" s="10" t="s">
        <v>591</v>
      </c>
      <c r="Y67" s="10" t="s">
        <v>591</v>
      </c>
      <c r="Z67" s="10" t="s">
        <v>591</v>
      </c>
      <c r="AA67" s="10" t="s">
        <v>591</v>
      </c>
      <c r="AB67" s="10" t="s">
        <v>591</v>
      </c>
      <c r="AC67" s="10" t="s">
        <v>591</v>
      </c>
      <c r="AD67" s="10" t="s">
        <v>591</v>
      </c>
      <c r="AE67" s="10" t="s">
        <v>591</v>
      </c>
      <c r="AF67" s="10" t="s">
        <v>591</v>
      </c>
      <c r="AG67" s="10" t="s">
        <v>591</v>
      </c>
      <c r="AH67" s="10" t="s">
        <v>591</v>
      </c>
      <c r="AI67" s="10" t="s">
        <v>591</v>
      </c>
      <c r="AJ67" s="10" t="s">
        <v>591</v>
      </c>
      <c r="AK67" s="10" t="s">
        <v>591</v>
      </c>
      <c r="AL67" s="10" t="s">
        <v>591</v>
      </c>
      <c r="AM67" s="10" t="s">
        <v>591</v>
      </c>
      <c r="AN67" s="10" t="s">
        <v>591</v>
      </c>
      <c r="AO67" s="10" t="s">
        <v>591</v>
      </c>
      <c r="AP67" s="10" t="s">
        <v>591</v>
      </c>
    </row>
    <row r="68" spans="1:42" thickTop="1" thickBot="1" x14ac:dyDescent="0.35">
      <c r="A68" s="24" t="str">
        <f t="shared" si="6"/>
        <v>Question 13</v>
      </c>
      <c r="B68" s="67" t="str">
        <f ca="1"/>
        <v>Answer q13_5</v>
      </c>
      <c r="C68" s="10" t="s">
        <v>591</v>
      </c>
      <c r="D68" s="10" t="s">
        <v>591</v>
      </c>
      <c r="E68" s="10" t="s">
        <v>591</v>
      </c>
      <c r="F68" s="10" t="s">
        <v>591</v>
      </c>
      <c r="G68" s="10" t="s">
        <v>591</v>
      </c>
      <c r="H68" s="10" t="s">
        <v>591</v>
      </c>
      <c r="I68" s="10" t="s">
        <v>591</v>
      </c>
      <c r="J68" s="10" t="s">
        <v>591</v>
      </c>
      <c r="K68" s="10" t="s">
        <v>591</v>
      </c>
      <c r="L68" s="10" t="s">
        <v>591</v>
      </c>
      <c r="M68" s="10" t="s">
        <v>591</v>
      </c>
      <c r="N68" s="10" t="s">
        <v>591</v>
      </c>
      <c r="O68" s="10" t="s">
        <v>591</v>
      </c>
      <c r="P68" s="10" t="s">
        <v>591</v>
      </c>
      <c r="Q68" s="10" t="s">
        <v>591</v>
      </c>
      <c r="R68" s="10" t="s">
        <v>591</v>
      </c>
      <c r="S68" s="10" t="s">
        <v>591</v>
      </c>
      <c r="T68" s="10" t="s">
        <v>591</v>
      </c>
      <c r="U68" s="10" t="s">
        <v>591</v>
      </c>
      <c r="V68" s="10" t="s">
        <v>591</v>
      </c>
      <c r="W68" s="10" t="s">
        <v>591</v>
      </c>
      <c r="X68" s="10" t="s">
        <v>591</v>
      </c>
      <c r="Y68" s="10" t="s">
        <v>591</v>
      </c>
      <c r="Z68" s="10" t="s">
        <v>591</v>
      </c>
      <c r="AA68" s="10" t="s">
        <v>591</v>
      </c>
      <c r="AB68" s="10" t="s">
        <v>591</v>
      </c>
      <c r="AC68" s="10" t="s">
        <v>591</v>
      </c>
      <c r="AD68" s="10" t="s">
        <v>591</v>
      </c>
      <c r="AE68" s="10" t="s">
        <v>591</v>
      </c>
      <c r="AF68" s="10" t="s">
        <v>591</v>
      </c>
      <c r="AG68" s="10" t="s">
        <v>591</v>
      </c>
      <c r="AH68" s="10" t="s">
        <v>591</v>
      </c>
      <c r="AI68" s="10" t="s">
        <v>591</v>
      </c>
      <c r="AJ68" s="10" t="s">
        <v>591</v>
      </c>
      <c r="AK68" s="10" t="s">
        <v>591</v>
      </c>
      <c r="AL68" s="10" t="s">
        <v>591</v>
      </c>
      <c r="AM68" s="10" t="s">
        <v>591</v>
      </c>
      <c r="AN68" s="10" t="s">
        <v>591</v>
      </c>
      <c r="AO68" s="10" t="s">
        <v>591</v>
      </c>
      <c r="AP68" s="10" t="s">
        <v>591</v>
      </c>
    </row>
    <row r="69" spans="1:42" thickTop="1" thickBot="1" x14ac:dyDescent="0.35">
      <c r="A69" s="24" t="str">
        <f>'Admin Potential Answers'!B15</f>
        <v>Question 14</v>
      </c>
      <c r="B69" s="67" t="str" cm="1">
        <f t="array" aca="1" ref="B69:B73" ca="1">TRANSPOSE(INDIRECT('Admin Potential Answers'!A15))</f>
        <v>Answer q14_1</v>
      </c>
      <c r="C69" s="44" t="s">
        <v>591</v>
      </c>
      <c r="D69" s="44" t="s">
        <v>591</v>
      </c>
      <c r="E69" s="44" t="s">
        <v>591</v>
      </c>
      <c r="F69" s="44" t="s">
        <v>591</v>
      </c>
      <c r="G69" s="44" t="s">
        <v>591</v>
      </c>
      <c r="H69" s="44" t="s">
        <v>591</v>
      </c>
      <c r="I69" s="44" t="s">
        <v>591</v>
      </c>
      <c r="J69" s="44" t="s">
        <v>591</v>
      </c>
      <c r="K69" s="44" t="s">
        <v>591</v>
      </c>
      <c r="L69" s="44" t="s">
        <v>591</v>
      </c>
      <c r="M69" s="44" t="s">
        <v>591</v>
      </c>
      <c r="N69" s="44" t="s">
        <v>591</v>
      </c>
      <c r="O69" s="44" t="s">
        <v>591</v>
      </c>
      <c r="P69" s="44" t="s">
        <v>591</v>
      </c>
      <c r="Q69" s="44" t="s">
        <v>591</v>
      </c>
      <c r="R69" s="44" t="s">
        <v>591</v>
      </c>
      <c r="S69" s="44" t="s">
        <v>591</v>
      </c>
      <c r="T69" s="44" t="s">
        <v>591</v>
      </c>
      <c r="U69" s="44" t="s">
        <v>591</v>
      </c>
      <c r="V69" s="44" t="s">
        <v>591</v>
      </c>
      <c r="W69" s="44" t="s">
        <v>591</v>
      </c>
      <c r="X69" s="44" t="s">
        <v>591</v>
      </c>
      <c r="Y69" s="44" t="s">
        <v>591</v>
      </c>
      <c r="Z69" s="44" t="s">
        <v>591</v>
      </c>
      <c r="AA69" s="44" t="s">
        <v>591</v>
      </c>
      <c r="AB69" s="44" t="s">
        <v>591</v>
      </c>
      <c r="AC69" s="44" t="s">
        <v>591</v>
      </c>
      <c r="AD69" s="44" t="s">
        <v>591</v>
      </c>
      <c r="AE69" s="44" t="s">
        <v>591</v>
      </c>
      <c r="AF69" s="44" t="s">
        <v>591</v>
      </c>
      <c r="AG69" s="44" t="s">
        <v>591</v>
      </c>
      <c r="AH69" s="44" t="s">
        <v>591</v>
      </c>
      <c r="AI69" s="44" t="s">
        <v>591</v>
      </c>
      <c r="AJ69" s="44" t="s">
        <v>591</v>
      </c>
      <c r="AK69" s="44" t="s">
        <v>591</v>
      </c>
      <c r="AL69" s="44" t="s">
        <v>591</v>
      </c>
      <c r="AM69" s="44" t="s">
        <v>591</v>
      </c>
      <c r="AN69" s="44" t="s">
        <v>591</v>
      </c>
      <c r="AO69" s="44" t="s">
        <v>591</v>
      </c>
      <c r="AP69" s="44" t="s">
        <v>591</v>
      </c>
    </row>
    <row r="70" spans="1:42" thickTop="1" thickBot="1" x14ac:dyDescent="0.35">
      <c r="A70" s="24" t="str">
        <f t="shared" ref="A70:A73" si="7">A69</f>
        <v>Question 14</v>
      </c>
      <c r="B70" s="67" t="str">
        <f ca="1"/>
        <v>Answer q14_2</v>
      </c>
      <c r="C70" s="10" t="s">
        <v>591</v>
      </c>
      <c r="D70" s="10" t="s">
        <v>591</v>
      </c>
      <c r="E70" s="10" t="s">
        <v>591</v>
      </c>
      <c r="F70" s="10" t="s">
        <v>591</v>
      </c>
      <c r="G70" s="10" t="s">
        <v>591</v>
      </c>
      <c r="H70" s="10" t="s">
        <v>591</v>
      </c>
      <c r="I70" s="10" t="s">
        <v>591</v>
      </c>
      <c r="J70" s="10" t="s">
        <v>591</v>
      </c>
      <c r="K70" s="10" t="s">
        <v>591</v>
      </c>
      <c r="L70" s="10" t="s">
        <v>591</v>
      </c>
      <c r="M70" s="10" t="s">
        <v>591</v>
      </c>
      <c r="N70" s="10" t="s">
        <v>591</v>
      </c>
      <c r="O70" s="10" t="s">
        <v>591</v>
      </c>
      <c r="P70" s="10" t="s">
        <v>591</v>
      </c>
      <c r="Q70" s="10" t="s">
        <v>591</v>
      </c>
      <c r="R70" s="10" t="s">
        <v>591</v>
      </c>
      <c r="S70" s="10" t="s">
        <v>591</v>
      </c>
      <c r="T70" s="10" t="s">
        <v>591</v>
      </c>
      <c r="U70" s="10" t="s">
        <v>591</v>
      </c>
      <c r="V70" s="10" t="s">
        <v>591</v>
      </c>
      <c r="W70" s="10" t="s">
        <v>591</v>
      </c>
      <c r="X70" s="10" t="s">
        <v>591</v>
      </c>
      <c r="Y70" s="10" t="s">
        <v>591</v>
      </c>
      <c r="Z70" s="10" t="s">
        <v>591</v>
      </c>
      <c r="AA70" s="10" t="s">
        <v>591</v>
      </c>
      <c r="AB70" s="10" t="s">
        <v>591</v>
      </c>
      <c r="AC70" s="10" t="s">
        <v>591</v>
      </c>
      <c r="AD70" s="10" t="s">
        <v>591</v>
      </c>
      <c r="AE70" s="10" t="s">
        <v>591</v>
      </c>
      <c r="AF70" s="10" t="s">
        <v>591</v>
      </c>
      <c r="AG70" s="10" t="s">
        <v>591</v>
      </c>
      <c r="AH70" s="10" t="s">
        <v>591</v>
      </c>
      <c r="AI70" s="10" t="s">
        <v>591</v>
      </c>
      <c r="AJ70" s="10" t="s">
        <v>591</v>
      </c>
      <c r="AK70" s="10" t="s">
        <v>591</v>
      </c>
      <c r="AL70" s="10" t="s">
        <v>591</v>
      </c>
      <c r="AM70" s="10" t="s">
        <v>591</v>
      </c>
      <c r="AN70" s="10" t="s">
        <v>591</v>
      </c>
      <c r="AO70" s="10" t="s">
        <v>591</v>
      </c>
      <c r="AP70" s="10" t="s">
        <v>591</v>
      </c>
    </row>
    <row r="71" spans="1:42" thickTop="1" thickBot="1" x14ac:dyDescent="0.35">
      <c r="A71" s="24" t="str">
        <f t="shared" si="7"/>
        <v>Question 14</v>
      </c>
      <c r="B71" s="67" t="str">
        <f ca="1"/>
        <v>Answer q14_3</v>
      </c>
      <c r="C71" s="10" t="s">
        <v>591</v>
      </c>
      <c r="D71" s="10" t="s">
        <v>591</v>
      </c>
      <c r="E71" s="10" t="s">
        <v>591</v>
      </c>
      <c r="F71" s="10" t="s">
        <v>591</v>
      </c>
      <c r="G71" s="10" t="s">
        <v>591</v>
      </c>
      <c r="H71" s="10" t="s">
        <v>591</v>
      </c>
      <c r="I71" s="10" t="s">
        <v>591</v>
      </c>
      <c r="J71" s="10" t="s">
        <v>591</v>
      </c>
      <c r="K71" s="10" t="s">
        <v>591</v>
      </c>
      <c r="L71" s="10" t="s">
        <v>591</v>
      </c>
      <c r="M71" s="10" t="s">
        <v>591</v>
      </c>
      <c r="N71" s="10" t="s">
        <v>591</v>
      </c>
      <c r="O71" s="10" t="s">
        <v>591</v>
      </c>
      <c r="P71" s="10" t="s">
        <v>591</v>
      </c>
      <c r="Q71" s="10" t="s">
        <v>591</v>
      </c>
      <c r="R71" s="10" t="s">
        <v>591</v>
      </c>
      <c r="S71" s="10" t="s">
        <v>591</v>
      </c>
      <c r="T71" s="10" t="s">
        <v>591</v>
      </c>
      <c r="U71" s="10" t="s">
        <v>591</v>
      </c>
      <c r="V71" s="10" t="s">
        <v>591</v>
      </c>
      <c r="W71" s="10" t="s">
        <v>591</v>
      </c>
      <c r="X71" s="10" t="s">
        <v>591</v>
      </c>
      <c r="Y71" s="10" t="s">
        <v>591</v>
      </c>
      <c r="Z71" s="10" t="s">
        <v>591</v>
      </c>
      <c r="AA71" s="10" t="s">
        <v>591</v>
      </c>
      <c r="AB71" s="10" t="s">
        <v>591</v>
      </c>
      <c r="AC71" s="10" t="s">
        <v>591</v>
      </c>
      <c r="AD71" s="10" t="s">
        <v>591</v>
      </c>
      <c r="AE71" s="10" t="s">
        <v>591</v>
      </c>
      <c r="AF71" s="10" t="s">
        <v>591</v>
      </c>
      <c r="AG71" s="10" t="s">
        <v>591</v>
      </c>
      <c r="AH71" s="10" t="s">
        <v>591</v>
      </c>
      <c r="AI71" s="10" t="s">
        <v>591</v>
      </c>
      <c r="AJ71" s="10" t="s">
        <v>591</v>
      </c>
      <c r="AK71" s="10" t="s">
        <v>591</v>
      </c>
      <c r="AL71" s="10" t="s">
        <v>591</v>
      </c>
      <c r="AM71" s="10" t="s">
        <v>591</v>
      </c>
      <c r="AN71" s="10" t="s">
        <v>591</v>
      </c>
      <c r="AO71" s="10" t="s">
        <v>591</v>
      </c>
      <c r="AP71" s="10" t="s">
        <v>591</v>
      </c>
    </row>
    <row r="72" spans="1:42" thickTop="1" thickBot="1" x14ac:dyDescent="0.35">
      <c r="A72" s="24" t="str">
        <f t="shared" si="7"/>
        <v>Question 14</v>
      </c>
      <c r="B72" s="67" t="str">
        <f ca="1"/>
        <v>Answer q14_4</v>
      </c>
      <c r="C72" s="10" t="s">
        <v>591</v>
      </c>
      <c r="D72" s="10" t="s">
        <v>591</v>
      </c>
      <c r="E72" s="10" t="s">
        <v>591</v>
      </c>
      <c r="F72" s="10" t="s">
        <v>591</v>
      </c>
      <c r="G72" s="10" t="s">
        <v>591</v>
      </c>
      <c r="H72" s="10" t="s">
        <v>591</v>
      </c>
      <c r="I72" s="10" t="s">
        <v>591</v>
      </c>
      <c r="J72" s="10" t="s">
        <v>591</v>
      </c>
      <c r="K72" s="10" t="s">
        <v>591</v>
      </c>
      <c r="L72" s="10" t="s">
        <v>591</v>
      </c>
      <c r="M72" s="10" t="s">
        <v>591</v>
      </c>
      <c r="N72" s="10" t="s">
        <v>591</v>
      </c>
      <c r="O72" s="10" t="s">
        <v>591</v>
      </c>
      <c r="P72" s="10" t="s">
        <v>591</v>
      </c>
      <c r="Q72" s="10" t="s">
        <v>591</v>
      </c>
      <c r="R72" s="10" t="s">
        <v>591</v>
      </c>
      <c r="S72" s="10" t="s">
        <v>591</v>
      </c>
      <c r="T72" s="10" t="s">
        <v>591</v>
      </c>
      <c r="U72" s="10" t="s">
        <v>591</v>
      </c>
      <c r="V72" s="10" t="s">
        <v>591</v>
      </c>
      <c r="W72" s="10" t="s">
        <v>591</v>
      </c>
      <c r="X72" s="10" t="s">
        <v>591</v>
      </c>
      <c r="Y72" s="10" t="s">
        <v>591</v>
      </c>
      <c r="Z72" s="10" t="s">
        <v>591</v>
      </c>
      <c r="AA72" s="10" t="s">
        <v>591</v>
      </c>
      <c r="AB72" s="10" t="s">
        <v>591</v>
      </c>
      <c r="AC72" s="10" t="s">
        <v>591</v>
      </c>
      <c r="AD72" s="10" t="s">
        <v>591</v>
      </c>
      <c r="AE72" s="10" t="s">
        <v>591</v>
      </c>
      <c r="AF72" s="10" t="s">
        <v>591</v>
      </c>
      <c r="AG72" s="10" t="s">
        <v>591</v>
      </c>
      <c r="AH72" s="10" t="s">
        <v>591</v>
      </c>
      <c r="AI72" s="10" t="s">
        <v>591</v>
      </c>
      <c r="AJ72" s="10" t="s">
        <v>591</v>
      </c>
      <c r="AK72" s="10" t="s">
        <v>591</v>
      </c>
      <c r="AL72" s="10" t="s">
        <v>591</v>
      </c>
      <c r="AM72" s="10" t="s">
        <v>591</v>
      </c>
      <c r="AN72" s="10" t="s">
        <v>591</v>
      </c>
      <c r="AO72" s="10" t="s">
        <v>591</v>
      </c>
      <c r="AP72" s="10" t="s">
        <v>591</v>
      </c>
    </row>
    <row r="73" spans="1:42" thickTop="1" thickBot="1" x14ac:dyDescent="0.35">
      <c r="A73" s="24" t="str">
        <f t="shared" si="7"/>
        <v>Question 14</v>
      </c>
      <c r="B73" s="67" t="str">
        <f ca="1"/>
        <v>Answer q14_5</v>
      </c>
      <c r="C73" s="10" t="s">
        <v>591</v>
      </c>
      <c r="D73" s="10" t="s">
        <v>591</v>
      </c>
      <c r="E73" s="10" t="s">
        <v>591</v>
      </c>
      <c r="F73" s="10" t="s">
        <v>591</v>
      </c>
      <c r="G73" s="10" t="s">
        <v>591</v>
      </c>
      <c r="H73" s="10" t="s">
        <v>591</v>
      </c>
      <c r="I73" s="10" t="s">
        <v>591</v>
      </c>
      <c r="J73" s="10" t="s">
        <v>591</v>
      </c>
      <c r="K73" s="10" t="s">
        <v>591</v>
      </c>
      <c r="L73" s="10" t="s">
        <v>591</v>
      </c>
      <c r="M73" s="10" t="s">
        <v>591</v>
      </c>
      <c r="N73" s="10" t="s">
        <v>591</v>
      </c>
      <c r="O73" s="10" t="s">
        <v>591</v>
      </c>
      <c r="P73" s="10" t="s">
        <v>591</v>
      </c>
      <c r="Q73" s="10" t="s">
        <v>591</v>
      </c>
      <c r="R73" s="10" t="s">
        <v>591</v>
      </c>
      <c r="S73" s="10" t="s">
        <v>591</v>
      </c>
      <c r="T73" s="10" t="s">
        <v>591</v>
      </c>
      <c r="U73" s="10" t="s">
        <v>591</v>
      </c>
      <c r="V73" s="10" t="s">
        <v>591</v>
      </c>
      <c r="W73" s="10" t="s">
        <v>591</v>
      </c>
      <c r="X73" s="10" t="s">
        <v>591</v>
      </c>
      <c r="Y73" s="10" t="s">
        <v>591</v>
      </c>
      <c r="Z73" s="10" t="s">
        <v>591</v>
      </c>
      <c r="AA73" s="10" t="s">
        <v>591</v>
      </c>
      <c r="AB73" s="10" t="s">
        <v>591</v>
      </c>
      <c r="AC73" s="10" t="s">
        <v>591</v>
      </c>
      <c r="AD73" s="10" t="s">
        <v>591</v>
      </c>
      <c r="AE73" s="10" t="s">
        <v>591</v>
      </c>
      <c r="AF73" s="10" t="s">
        <v>591</v>
      </c>
      <c r="AG73" s="10" t="s">
        <v>591</v>
      </c>
      <c r="AH73" s="10" t="s">
        <v>591</v>
      </c>
      <c r="AI73" s="10" t="s">
        <v>591</v>
      </c>
      <c r="AJ73" s="10" t="s">
        <v>591</v>
      </c>
      <c r="AK73" s="10" t="s">
        <v>591</v>
      </c>
      <c r="AL73" s="10" t="s">
        <v>591</v>
      </c>
      <c r="AM73" s="10" t="s">
        <v>591</v>
      </c>
      <c r="AN73" s="10" t="s">
        <v>591</v>
      </c>
      <c r="AO73" s="10" t="s">
        <v>591</v>
      </c>
      <c r="AP73" s="10" t="s">
        <v>591</v>
      </c>
    </row>
    <row r="74" spans="1:42" thickTop="1" thickBot="1" x14ac:dyDescent="0.35">
      <c r="A74" s="24" t="str">
        <f>'Admin Potential Answers'!B16</f>
        <v>Question 15</v>
      </c>
      <c r="B74" s="67" t="str" cm="1">
        <f t="array" aca="1" ref="B74:B78" ca="1">TRANSPOSE(INDIRECT('Admin Potential Answers'!A16))</f>
        <v>Answer q15_1</v>
      </c>
      <c r="C74" s="44" t="s">
        <v>591</v>
      </c>
      <c r="D74" s="44" t="s">
        <v>591</v>
      </c>
      <c r="E74" s="44" t="s">
        <v>591</v>
      </c>
      <c r="F74" s="44" t="s">
        <v>591</v>
      </c>
      <c r="G74" s="44" t="s">
        <v>591</v>
      </c>
      <c r="H74" s="44" t="s">
        <v>591</v>
      </c>
      <c r="I74" s="44" t="s">
        <v>591</v>
      </c>
      <c r="J74" s="44" t="s">
        <v>591</v>
      </c>
      <c r="K74" s="44" t="s">
        <v>591</v>
      </c>
      <c r="L74" s="44" t="s">
        <v>591</v>
      </c>
      <c r="M74" s="44" t="s">
        <v>591</v>
      </c>
      <c r="N74" s="44" t="s">
        <v>591</v>
      </c>
      <c r="O74" s="44" t="s">
        <v>591</v>
      </c>
      <c r="P74" s="44" t="s">
        <v>591</v>
      </c>
      <c r="Q74" s="44" t="s">
        <v>591</v>
      </c>
      <c r="R74" s="44" t="s">
        <v>591</v>
      </c>
      <c r="S74" s="44" t="s">
        <v>591</v>
      </c>
      <c r="T74" s="44" t="s">
        <v>591</v>
      </c>
      <c r="U74" s="44" t="s">
        <v>591</v>
      </c>
      <c r="V74" s="44" t="s">
        <v>591</v>
      </c>
      <c r="W74" s="44" t="s">
        <v>591</v>
      </c>
      <c r="X74" s="44" t="s">
        <v>591</v>
      </c>
      <c r="Y74" s="44" t="s">
        <v>591</v>
      </c>
      <c r="Z74" s="44" t="s">
        <v>591</v>
      </c>
      <c r="AA74" s="44" t="s">
        <v>591</v>
      </c>
      <c r="AB74" s="44" t="s">
        <v>591</v>
      </c>
      <c r="AC74" s="44" t="s">
        <v>591</v>
      </c>
      <c r="AD74" s="44" t="s">
        <v>591</v>
      </c>
      <c r="AE74" s="44" t="s">
        <v>591</v>
      </c>
      <c r="AF74" s="44" t="s">
        <v>591</v>
      </c>
      <c r="AG74" s="44" t="s">
        <v>591</v>
      </c>
      <c r="AH74" s="44" t="s">
        <v>591</v>
      </c>
      <c r="AI74" s="44" t="s">
        <v>591</v>
      </c>
      <c r="AJ74" s="44" t="s">
        <v>591</v>
      </c>
      <c r="AK74" s="44" t="s">
        <v>591</v>
      </c>
      <c r="AL74" s="44" t="s">
        <v>591</v>
      </c>
      <c r="AM74" s="44" t="s">
        <v>591</v>
      </c>
      <c r="AN74" s="44" t="s">
        <v>591</v>
      </c>
      <c r="AO74" s="44" t="s">
        <v>591</v>
      </c>
      <c r="AP74" s="44" t="s">
        <v>591</v>
      </c>
    </row>
    <row r="75" spans="1:42" thickTop="1" thickBot="1" x14ac:dyDescent="0.35">
      <c r="A75" s="24" t="str">
        <f t="shared" ref="A75" si="8">A74</f>
        <v>Question 15</v>
      </c>
      <c r="B75" s="67" t="str">
        <f ca="1"/>
        <v>Answer q15_2</v>
      </c>
      <c r="C75" s="10" t="s">
        <v>591</v>
      </c>
      <c r="D75" s="10" t="s">
        <v>591</v>
      </c>
      <c r="E75" s="10" t="s">
        <v>591</v>
      </c>
      <c r="F75" s="10" t="s">
        <v>591</v>
      </c>
      <c r="G75" s="10" t="s">
        <v>591</v>
      </c>
      <c r="H75" s="10" t="s">
        <v>591</v>
      </c>
      <c r="I75" s="10" t="s">
        <v>591</v>
      </c>
      <c r="J75" s="10" t="s">
        <v>591</v>
      </c>
      <c r="K75" s="10" t="s">
        <v>591</v>
      </c>
      <c r="L75" s="10" t="s">
        <v>591</v>
      </c>
      <c r="M75" s="10" t="s">
        <v>591</v>
      </c>
      <c r="N75" s="10" t="s">
        <v>591</v>
      </c>
      <c r="O75" s="10" t="s">
        <v>591</v>
      </c>
      <c r="P75" s="10" t="s">
        <v>591</v>
      </c>
      <c r="Q75" s="10" t="s">
        <v>591</v>
      </c>
      <c r="R75" s="10" t="s">
        <v>591</v>
      </c>
      <c r="S75" s="10" t="s">
        <v>591</v>
      </c>
      <c r="T75" s="10" t="s">
        <v>591</v>
      </c>
      <c r="U75" s="10" t="s">
        <v>591</v>
      </c>
      <c r="V75" s="10" t="s">
        <v>591</v>
      </c>
      <c r="W75" s="10" t="s">
        <v>591</v>
      </c>
      <c r="X75" s="10" t="s">
        <v>591</v>
      </c>
      <c r="Y75" s="10" t="s">
        <v>591</v>
      </c>
      <c r="Z75" s="10" t="s">
        <v>591</v>
      </c>
      <c r="AA75" s="10" t="s">
        <v>591</v>
      </c>
      <c r="AB75" s="10" t="s">
        <v>591</v>
      </c>
      <c r="AC75" s="10" t="s">
        <v>591</v>
      </c>
      <c r="AD75" s="10" t="s">
        <v>591</v>
      </c>
      <c r="AE75" s="10" t="s">
        <v>591</v>
      </c>
      <c r="AF75" s="10" t="s">
        <v>591</v>
      </c>
      <c r="AG75" s="10" t="s">
        <v>591</v>
      </c>
      <c r="AH75" s="10" t="s">
        <v>591</v>
      </c>
      <c r="AI75" s="10" t="s">
        <v>591</v>
      </c>
      <c r="AJ75" s="10" t="s">
        <v>591</v>
      </c>
      <c r="AK75" s="10" t="s">
        <v>591</v>
      </c>
      <c r="AL75" s="10" t="s">
        <v>591</v>
      </c>
      <c r="AM75" s="10" t="s">
        <v>591</v>
      </c>
      <c r="AN75" s="10" t="s">
        <v>591</v>
      </c>
      <c r="AO75" s="10" t="s">
        <v>591</v>
      </c>
      <c r="AP75" s="10" t="s">
        <v>591</v>
      </c>
    </row>
    <row r="76" spans="1:42" thickTop="1" thickBot="1" x14ac:dyDescent="0.35">
      <c r="A76" s="24" t="str">
        <f t="shared" si="4"/>
        <v>Question 15</v>
      </c>
      <c r="B76" s="67" t="str">
        <f ca="1"/>
        <v>Answer q15_3</v>
      </c>
      <c r="C76" s="10" t="s">
        <v>591</v>
      </c>
      <c r="D76" s="10" t="s">
        <v>591</v>
      </c>
      <c r="E76" s="10" t="s">
        <v>591</v>
      </c>
      <c r="F76" s="10" t="s">
        <v>591</v>
      </c>
      <c r="G76" s="10" t="s">
        <v>591</v>
      </c>
      <c r="H76" s="10" t="s">
        <v>591</v>
      </c>
      <c r="I76" s="10" t="s">
        <v>591</v>
      </c>
      <c r="J76" s="10" t="s">
        <v>591</v>
      </c>
      <c r="K76" s="10" t="s">
        <v>591</v>
      </c>
      <c r="L76" s="10" t="s">
        <v>591</v>
      </c>
      <c r="M76" s="10" t="s">
        <v>591</v>
      </c>
      <c r="N76" s="10" t="s">
        <v>591</v>
      </c>
      <c r="O76" s="10" t="s">
        <v>591</v>
      </c>
      <c r="P76" s="10" t="s">
        <v>591</v>
      </c>
      <c r="Q76" s="10" t="s">
        <v>591</v>
      </c>
      <c r="R76" s="10" t="s">
        <v>591</v>
      </c>
      <c r="S76" s="10" t="s">
        <v>591</v>
      </c>
      <c r="T76" s="10" t="s">
        <v>591</v>
      </c>
      <c r="U76" s="10" t="s">
        <v>591</v>
      </c>
      <c r="V76" s="10" t="s">
        <v>591</v>
      </c>
      <c r="W76" s="10" t="s">
        <v>591</v>
      </c>
      <c r="X76" s="10" t="s">
        <v>591</v>
      </c>
      <c r="Y76" s="10" t="s">
        <v>591</v>
      </c>
      <c r="Z76" s="10" t="s">
        <v>591</v>
      </c>
      <c r="AA76" s="10" t="s">
        <v>591</v>
      </c>
      <c r="AB76" s="10" t="s">
        <v>591</v>
      </c>
      <c r="AC76" s="10" t="s">
        <v>591</v>
      </c>
      <c r="AD76" s="10" t="s">
        <v>591</v>
      </c>
      <c r="AE76" s="10" t="s">
        <v>591</v>
      </c>
      <c r="AF76" s="10" t="s">
        <v>591</v>
      </c>
      <c r="AG76" s="10" t="s">
        <v>591</v>
      </c>
      <c r="AH76" s="10" t="s">
        <v>591</v>
      </c>
      <c r="AI76" s="10" t="s">
        <v>591</v>
      </c>
      <c r="AJ76" s="10" t="s">
        <v>591</v>
      </c>
      <c r="AK76" s="10" t="s">
        <v>591</v>
      </c>
      <c r="AL76" s="10" t="s">
        <v>591</v>
      </c>
      <c r="AM76" s="10" t="s">
        <v>591</v>
      </c>
      <c r="AN76" s="10" t="s">
        <v>591</v>
      </c>
      <c r="AO76" s="10" t="s">
        <v>591</v>
      </c>
      <c r="AP76" s="10" t="s">
        <v>591</v>
      </c>
    </row>
    <row r="77" spans="1:42" thickTop="1" thickBot="1" x14ac:dyDescent="0.35">
      <c r="A77" s="24" t="str">
        <f t="shared" si="4"/>
        <v>Question 15</v>
      </c>
      <c r="B77" s="67" t="str">
        <f ca="1"/>
        <v>Answer q15_4</v>
      </c>
      <c r="C77" s="10" t="s">
        <v>591</v>
      </c>
      <c r="D77" s="10" t="s">
        <v>591</v>
      </c>
      <c r="E77" s="10" t="s">
        <v>591</v>
      </c>
      <c r="F77" s="10" t="s">
        <v>591</v>
      </c>
      <c r="G77" s="10" t="s">
        <v>591</v>
      </c>
      <c r="H77" s="10" t="s">
        <v>591</v>
      </c>
      <c r="I77" s="10" t="s">
        <v>591</v>
      </c>
      <c r="J77" s="10" t="s">
        <v>591</v>
      </c>
      <c r="K77" s="10" t="s">
        <v>591</v>
      </c>
      <c r="L77" s="10" t="s">
        <v>591</v>
      </c>
      <c r="M77" s="10" t="s">
        <v>591</v>
      </c>
      <c r="N77" s="10" t="s">
        <v>591</v>
      </c>
      <c r="O77" s="10" t="s">
        <v>591</v>
      </c>
      <c r="P77" s="10" t="s">
        <v>591</v>
      </c>
      <c r="Q77" s="10" t="s">
        <v>591</v>
      </c>
      <c r="R77" s="10" t="s">
        <v>591</v>
      </c>
      <c r="S77" s="10" t="s">
        <v>591</v>
      </c>
      <c r="T77" s="10" t="s">
        <v>591</v>
      </c>
      <c r="U77" s="10" t="s">
        <v>591</v>
      </c>
      <c r="V77" s="10" t="s">
        <v>591</v>
      </c>
      <c r="W77" s="10" t="s">
        <v>591</v>
      </c>
      <c r="X77" s="10" t="s">
        <v>591</v>
      </c>
      <c r="Y77" s="10" t="s">
        <v>591</v>
      </c>
      <c r="Z77" s="10" t="s">
        <v>591</v>
      </c>
      <c r="AA77" s="10" t="s">
        <v>591</v>
      </c>
      <c r="AB77" s="10" t="s">
        <v>591</v>
      </c>
      <c r="AC77" s="10" t="s">
        <v>591</v>
      </c>
      <c r="AD77" s="10" t="s">
        <v>591</v>
      </c>
      <c r="AE77" s="10" t="s">
        <v>591</v>
      </c>
      <c r="AF77" s="10" t="s">
        <v>591</v>
      </c>
      <c r="AG77" s="10" t="s">
        <v>591</v>
      </c>
      <c r="AH77" s="10" t="s">
        <v>591</v>
      </c>
      <c r="AI77" s="10" t="s">
        <v>591</v>
      </c>
      <c r="AJ77" s="10" t="s">
        <v>591</v>
      </c>
      <c r="AK77" s="10" t="s">
        <v>591</v>
      </c>
      <c r="AL77" s="10" t="s">
        <v>591</v>
      </c>
      <c r="AM77" s="10" t="s">
        <v>591</v>
      </c>
      <c r="AN77" s="10" t="s">
        <v>591</v>
      </c>
      <c r="AO77" s="10" t="s">
        <v>591</v>
      </c>
      <c r="AP77" s="10" t="s">
        <v>591</v>
      </c>
    </row>
    <row r="78" spans="1:42" thickTop="1" thickBot="1" x14ac:dyDescent="0.35">
      <c r="A78" s="24" t="str">
        <f t="shared" si="4"/>
        <v>Question 15</v>
      </c>
      <c r="B78" s="67" t="str">
        <f ca="1"/>
        <v>Answer q15_5</v>
      </c>
      <c r="C78" s="10" t="s">
        <v>591</v>
      </c>
      <c r="D78" s="10" t="s">
        <v>591</v>
      </c>
      <c r="E78" s="10" t="s">
        <v>591</v>
      </c>
      <c r="F78" s="10" t="s">
        <v>591</v>
      </c>
      <c r="G78" s="10" t="s">
        <v>591</v>
      </c>
      <c r="H78" s="10" t="s">
        <v>591</v>
      </c>
      <c r="I78" s="10" t="s">
        <v>591</v>
      </c>
      <c r="J78" s="10" t="s">
        <v>591</v>
      </c>
      <c r="K78" s="10" t="s">
        <v>591</v>
      </c>
      <c r="L78" s="10" t="s">
        <v>591</v>
      </c>
      <c r="M78" s="10" t="s">
        <v>591</v>
      </c>
      <c r="N78" s="10" t="s">
        <v>591</v>
      </c>
      <c r="O78" s="10" t="s">
        <v>591</v>
      </c>
      <c r="P78" s="10" t="s">
        <v>591</v>
      </c>
      <c r="Q78" s="10" t="s">
        <v>591</v>
      </c>
      <c r="R78" s="10" t="s">
        <v>591</v>
      </c>
      <c r="S78" s="10" t="s">
        <v>591</v>
      </c>
      <c r="T78" s="10" t="s">
        <v>591</v>
      </c>
      <c r="U78" s="10" t="s">
        <v>591</v>
      </c>
      <c r="V78" s="10" t="s">
        <v>591</v>
      </c>
      <c r="W78" s="10" t="s">
        <v>591</v>
      </c>
      <c r="X78" s="10" t="s">
        <v>591</v>
      </c>
      <c r="Y78" s="10" t="s">
        <v>591</v>
      </c>
      <c r="Z78" s="10" t="s">
        <v>591</v>
      </c>
      <c r="AA78" s="10" t="s">
        <v>591</v>
      </c>
      <c r="AB78" s="10" t="s">
        <v>591</v>
      </c>
      <c r="AC78" s="10" t="s">
        <v>591</v>
      </c>
      <c r="AD78" s="10" t="s">
        <v>591</v>
      </c>
      <c r="AE78" s="10" t="s">
        <v>591</v>
      </c>
      <c r="AF78" s="10" t="s">
        <v>591</v>
      </c>
      <c r="AG78" s="10" t="s">
        <v>591</v>
      </c>
      <c r="AH78" s="10" t="s">
        <v>591</v>
      </c>
      <c r="AI78" s="10" t="s">
        <v>591</v>
      </c>
      <c r="AJ78" s="10" t="s">
        <v>591</v>
      </c>
      <c r="AK78" s="10" t="s">
        <v>591</v>
      </c>
      <c r="AL78" s="10" t="s">
        <v>591</v>
      </c>
      <c r="AM78" s="10" t="s">
        <v>591</v>
      </c>
      <c r="AN78" s="10" t="s">
        <v>591</v>
      </c>
      <c r="AO78" s="10" t="s">
        <v>591</v>
      </c>
      <c r="AP78" s="10" t="s">
        <v>591</v>
      </c>
    </row>
    <row r="79" spans="1:42" thickTop="1" thickBot="1" x14ac:dyDescent="0.35">
      <c r="A79" s="24" t="str">
        <f>'Admin Potential Answers'!B17</f>
        <v>Question 16</v>
      </c>
      <c r="B79" s="67" t="str" cm="1">
        <f t="array" aca="1" ref="B79:B83" ca="1">TRANSPOSE(INDIRECT('Admin Potential Answers'!A17))</f>
        <v>Answer q16_1</v>
      </c>
      <c r="C79" s="44" t="s">
        <v>591</v>
      </c>
      <c r="D79" s="44" t="s">
        <v>591</v>
      </c>
      <c r="E79" s="44" t="s">
        <v>591</v>
      </c>
      <c r="F79" s="44" t="s">
        <v>591</v>
      </c>
      <c r="G79" s="44" t="s">
        <v>591</v>
      </c>
      <c r="H79" s="44" t="s">
        <v>591</v>
      </c>
      <c r="I79" s="44" t="s">
        <v>591</v>
      </c>
      <c r="J79" s="44" t="s">
        <v>591</v>
      </c>
      <c r="K79" s="44" t="s">
        <v>591</v>
      </c>
      <c r="L79" s="44" t="s">
        <v>591</v>
      </c>
      <c r="M79" s="44" t="s">
        <v>591</v>
      </c>
      <c r="N79" s="44" t="s">
        <v>591</v>
      </c>
      <c r="O79" s="44" t="s">
        <v>591</v>
      </c>
      <c r="P79" s="44" t="s">
        <v>591</v>
      </c>
      <c r="Q79" s="44" t="s">
        <v>591</v>
      </c>
      <c r="R79" s="44" t="s">
        <v>591</v>
      </c>
      <c r="S79" s="44" t="s">
        <v>591</v>
      </c>
      <c r="T79" s="44" t="s">
        <v>591</v>
      </c>
      <c r="U79" s="44" t="s">
        <v>591</v>
      </c>
      <c r="V79" s="44" t="s">
        <v>591</v>
      </c>
      <c r="W79" s="44" t="s">
        <v>591</v>
      </c>
      <c r="X79" s="44" t="s">
        <v>591</v>
      </c>
      <c r="Y79" s="44" t="s">
        <v>591</v>
      </c>
      <c r="Z79" s="44" t="s">
        <v>591</v>
      </c>
      <c r="AA79" s="44" t="s">
        <v>591</v>
      </c>
      <c r="AB79" s="44" t="s">
        <v>591</v>
      </c>
      <c r="AC79" s="44" t="s">
        <v>591</v>
      </c>
      <c r="AD79" s="44" t="s">
        <v>591</v>
      </c>
      <c r="AE79" s="44" t="s">
        <v>591</v>
      </c>
      <c r="AF79" s="44" t="s">
        <v>591</v>
      </c>
      <c r="AG79" s="44" t="s">
        <v>591</v>
      </c>
      <c r="AH79" s="44" t="s">
        <v>591</v>
      </c>
      <c r="AI79" s="44" t="s">
        <v>591</v>
      </c>
      <c r="AJ79" s="44" t="s">
        <v>591</v>
      </c>
      <c r="AK79" s="44" t="s">
        <v>591</v>
      </c>
      <c r="AL79" s="44" t="s">
        <v>591</v>
      </c>
      <c r="AM79" s="44" t="s">
        <v>591</v>
      </c>
      <c r="AN79" s="44" t="s">
        <v>591</v>
      </c>
      <c r="AO79" s="44" t="s">
        <v>591</v>
      </c>
      <c r="AP79" s="44" t="s">
        <v>591</v>
      </c>
    </row>
    <row r="80" spans="1:42" thickTop="1" thickBot="1" x14ac:dyDescent="0.35">
      <c r="A80" s="24" t="str">
        <f t="shared" ref="A80" si="9">A79</f>
        <v>Question 16</v>
      </c>
      <c r="B80" s="67" t="str">
        <f ca="1"/>
        <v>Answer q16_2</v>
      </c>
      <c r="C80" s="10" t="s">
        <v>591</v>
      </c>
      <c r="D80" s="10" t="s">
        <v>591</v>
      </c>
      <c r="E80" s="10" t="s">
        <v>591</v>
      </c>
      <c r="F80" s="10" t="s">
        <v>591</v>
      </c>
      <c r="G80" s="10" t="s">
        <v>591</v>
      </c>
      <c r="H80" s="10" t="s">
        <v>591</v>
      </c>
      <c r="I80" s="10" t="s">
        <v>591</v>
      </c>
      <c r="J80" s="10" t="s">
        <v>591</v>
      </c>
      <c r="K80" s="10" t="s">
        <v>591</v>
      </c>
      <c r="L80" s="10" t="s">
        <v>591</v>
      </c>
      <c r="M80" s="10" t="s">
        <v>591</v>
      </c>
      <c r="N80" s="10" t="s">
        <v>591</v>
      </c>
      <c r="O80" s="10" t="s">
        <v>591</v>
      </c>
      <c r="P80" s="10" t="s">
        <v>591</v>
      </c>
      <c r="Q80" s="10" t="s">
        <v>591</v>
      </c>
      <c r="R80" s="10" t="s">
        <v>591</v>
      </c>
      <c r="S80" s="10" t="s">
        <v>591</v>
      </c>
      <c r="T80" s="10" t="s">
        <v>591</v>
      </c>
      <c r="U80" s="10" t="s">
        <v>591</v>
      </c>
      <c r="V80" s="10" t="s">
        <v>591</v>
      </c>
      <c r="W80" s="10" t="s">
        <v>591</v>
      </c>
      <c r="X80" s="10" t="s">
        <v>591</v>
      </c>
      <c r="Y80" s="10" t="s">
        <v>591</v>
      </c>
      <c r="Z80" s="10" t="s">
        <v>591</v>
      </c>
      <c r="AA80" s="10" t="s">
        <v>591</v>
      </c>
      <c r="AB80" s="10" t="s">
        <v>591</v>
      </c>
      <c r="AC80" s="10" t="s">
        <v>591</v>
      </c>
      <c r="AD80" s="10" t="s">
        <v>591</v>
      </c>
      <c r="AE80" s="10" t="s">
        <v>591</v>
      </c>
      <c r="AF80" s="10" t="s">
        <v>591</v>
      </c>
      <c r="AG80" s="10" t="s">
        <v>591</v>
      </c>
      <c r="AH80" s="10" t="s">
        <v>591</v>
      </c>
      <c r="AI80" s="10" t="s">
        <v>591</v>
      </c>
      <c r="AJ80" s="10" t="s">
        <v>591</v>
      </c>
      <c r="AK80" s="10" t="s">
        <v>591</v>
      </c>
      <c r="AL80" s="10" t="s">
        <v>591</v>
      </c>
      <c r="AM80" s="10" t="s">
        <v>591</v>
      </c>
      <c r="AN80" s="10" t="s">
        <v>591</v>
      </c>
      <c r="AO80" s="10" t="s">
        <v>591</v>
      </c>
      <c r="AP80" s="10" t="s">
        <v>591</v>
      </c>
    </row>
    <row r="81" spans="1:42" thickTop="1" thickBot="1" x14ac:dyDescent="0.35">
      <c r="A81" s="24" t="str">
        <f t="shared" si="5"/>
        <v>Question 16</v>
      </c>
      <c r="B81" s="67" t="str">
        <f ca="1"/>
        <v>Answer q16_3</v>
      </c>
      <c r="C81" s="10" t="s">
        <v>591</v>
      </c>
      <c r="D81" s="10" t="s">
        <v>591</v>
      </c>
      <c r="E81" s="10" t="s">
        <v>591</v>
      </c>
      <c r="F81" s="10" t="s">
        <v>591</v>
      </c>
      <c r="G81" s="10" t="s">
        <v>591</v>
      </c>
      <c r="H81" s="10" t="s">
        <v>591</v>
      </c>
      <c r="I81" s="10" t="s">
        <v>591</v>
      </c>
      <c r="J81" s="10" t="s">
        <v>591</v>
      </c>
      <c r="K81" s="10" t="s">
        <v>591</v>
      </c>
      <c r="L81" s="10" t="s">
        <v>591</v>
      </c>
      <c r="M81" s="10" t="s">
        <v>591</v>
      </c>
      <c r="N81" s="10" t="s">
        <v>591</v>
      </c>
      <c r="O81" s="10" t="s">
        <v>591</v>
      </c>
      <c r="P81" s="10" t="s">
        <v>591</v>
      </c>
      <c r="Q81" s="10" t="s">
        <v>591</v>
      </c>
      <c r="R81" s="10" t="s">
        <v>591</v>
      </c>
      <c r="S81" s="10" t="s">
        <v>591</v>
      </c>
      <c r="T81" s="10" t="s">
        <v>591</v>
      </c>
      <c r="U81" s="10" t="s">
        <v>591</v>
      </c>
      <c r="V81" s="10" t="s">
        <v>591</v>
      </c>
      <c r="W81" s="10" t="s">
        <v>591</v>
      </c>
      <c r="X81" s="10" t="s">
        <v>591</v>
      </c>
      <c r="Y81" s="10" t="s">
        <v>591</v>
      </c>
      <c r="Z81" s="10" t="s">
        <v>591</v>
      </c>
      <c r="AA81" s="10" t="s">
        <v>591</v>
      </c>
      <c r="AB81" s="10" t="s">
        <v>591</v>
      </c>
      <c r="AC81" s="10" t="s">
        <v>591</v>
      </c>
      <c r="AD81" s="10" t="s">
        <v>591</v>
      </c>
      <c r="AE81" s="10" t="s">
        <v>591</v>
      </c>
      <c r="AF81" s="10" t="s">
        <v>591</v>
      </c>
      <c r="AG81" s="10" t="s">
        <v>591</v>
      </c>
      <c r="AH81" s="10" t="s">
        <v>591</v>
      </c>
      <c r="AI81" s="10" t="s">
        <v>591</v>
      </c>
      <c r="AJ81" s="10" t="s">
        <v>591</v>
      </c>
      <c r="AK81" s="10" t="s">
        <v>591</v>
      </c>
      <c r="AL81" s="10" t="s">
        <v>591</v>
      </c>
      <c r="AM81" s="10" t="s">
        <v>591</v>
      </c>
      <c r="AN81" s="10" t="s">
        <v>591</v>
      </c>
      <c r="AO81" s="10" t="s">
        <v>591</v>
      </c>
      <c r="AP81" s="10" t="s">
        <v>591</v>
      </c>
    </row>
    <row r="82" spans="1:42" thickTop="1" thickBot="1" x14ac:dyDescent="0.35">
      <c r="A82" s="24" t="str">
        <f t="shared" si="5"/>
        <v>Question 16</v>
      </c>
      <c r="B82" s="67" t="str">
        <f ca="1"/>
        <v>Answer q16_4</v>
      </c>
      <c r="C82" s="10" t="s">
        <v>591</v>
      </c>
      <c r="D82" s="10" t="s">
        <v>591</v>
      </c>
      <c r="E82" s="10" t="s">
        <v>591</v>
      </c>
      <c r="F82" s="10" t="s">
        <v>591</v>
      </c>
      <c r="G82" s="10" t="s">
        <v>591</v>
      </c>
      <c r="H82" s="10" t="s">
        <v>591</v>
      </c>
      <c r="I82" s="10" t="s">
        <v>591</v>
      </c>
      <c r="J82" s="10" t="s">
        <v>591</v>
      </c>
      <c r="K82" s="10" t="s">
        <v>591</v>
      </c>
      <c r="L82" s="10" t="s">
        <v>591</v>
      </c>
      <c r="M82" s="10" t="s">
        <v>591</v>
      </c>
      <c r="N82" s="10" t="s">
        <v>591</v>
      </c>
      <c r="O82" s="10" t="s">
        <v>591</v>
      </c>
      <c r="P82" s="10" t="s">
        <v>591</v>
      </c>
      <c r="Q82" s="10" t="s">
        <v>591</v>
      </c>
      <c r="R82" s="10" t="s">
        <v>591</v>
      </c>
      <c r="S82" s="10" t="s">
        <v>591</v>
      </c>
      <c r="T82" s="10" t="s">
        <v>591</v>
      </c>
      <c r="U82" s="10" t="s">
        <v>591</v>
      </c>
      <c r="V82" s="10" t="s">
        <v>591</v>
      </c>
      <c r="W82" s="10" t="s">
        <v>591</v>
      </c>
      <c r="X82" s="10" t="s">
        <v>591</v>
      </c>
      <c r="Y82" s="10" t="s">
        <v>591</v>
      </c>
      <c r="Z82" s="10" t="s">
        <v>591</v>
      </c>
      <c r="AA82" s="10" t="s">
        <v>591</v>
      </c>
      <c r="AB82" s="10" t="s">
        <v>591</v>
      </c>
      <c r="AC82" s="10" t="s">
        <v>591</v>
      </c>
      <c r="AD82" s="10" t="s">
        <v>591</v>
      </c>
      <c r="AE82" s="10" t="s">
        <v>591</v>
      </c>
      <c r="AF82" s="10" t="s">
        <v>591</v>
      </c>
      <c r="AG82" s="10" t="s">
        <v>591</v>
      </c>
      <c r="AH82" s="10" t="s">
        <v>591</v>
      </c>
      <c r="AI82" s="10" t="s">
        <v>591</v>
      </c>
      <c r="AJ82" s="10" t="s">
        <v>591</v>
      </c>
      <c r="AK82" s="10" t="s">
        <v>591</v>
      </c>
      <c r="AL82" s="10" t="s">
        <v>591</v>
      </c>
      <c r="AM82" s="10" t="s">
        <v>591</v>
      </c>
      <c r="AN82" s="10" t="s">
        <v>591</v>
      </c>
      <c r="AO82" s="10" t="s">
        <v>591</v>
      </c>
      <c r="AP82" s="10" t="s">
        <v>591</v>
      </c>
    </row>
    <row r="83" spans="1:42" thickTop="1" thickBot="1" x14ac:dyDescent="0.35">
      <c r="A83" s="24" t="str">
        <f t="shared" si="5"/>
        <v>Question 16</v>
      </c>
      <c r="B83" s="67" t="str">
        <f ca="1"/>
        <v>Answer q16_5</v>
      </c>
      <c r="C83" s="10" t="s">
        <v>591</v>
      </c>
      <c r="D83" s="10" t="s">
        <v>591</v>
      </c>
      <c r="E83" s="10" t="s">
        <v>591</v>
      </c>
      <c r="F83" s="10" t="s">
        <v>591</v>
      </c>
      <c r="G83" s="10" t="s">
        <v>591</v>
      </c>
      <c r="H83" s="10" t="s">
        <v>591</v>
      </c>
      <c r="I83" s="10" t="s">
        <v>591</v>
      </c>
      <c r="J83" s="10" t="s">
        <v>591</v>
      </c>
      <c r="K83" s="10" t="s">
        <v>591</v>
      </c>
      <c r="L83" s="10" t="s">
        <v>591</v>
      </c>
      <c r="M83" s="10" t="s">
        <v>591</v>
      </c>
      <c r="N83" s="10" t="s">
        <v>591</v>
      </c>
      <c r="O83" s="10" t="s">
        <v>591</v>
      </c>
      <c r="P83" s="10" t="s">
        <v>591</v>
      </c>
      <c r="Q83" s="10" t="s">
        <v>591</v>
      </c>
      <c r="R83" s="10" t="s">
        <v>591</v>
      </c>
      <c r="S83" s="10" t="s">
        <v>591</v>
      </c>
      <c r="T83" s="10" t="s">
        <v>591</v>
      </c>
      <c r="U83" s="10" t="s">
        <v>591</v>
      </c>
      <c r="V83" s="10" t="s">
        <v>591</v>
      </c>
      <c r="W83" s="10" t="s">
        <v>591</v>
      </c>
      <c r="X83" s="10" t="s">
        <v>591</v>
      </c>
      <c r="Y83" s="10" t="s">
        <v>591</v>
      </c>
      <c r="Z83" s="10" t="s">
        <v>591</v>
      </c>
      <c r="AA83" s="10" t="s">
        <v>591</v>
      </c>
      <c r="AB83" s="10" t="s">
        <v>591</v>
      </c>
      <c r="AC83" s="10" t="s">
        <v>591</v>
      </c>
      <c r="AD83" s="10" t="s">
        <v>591</v>
      </c>
      <c r="AE83" s="10" t="s">
        <v>591</v>
      </c>
      <c r="AF83" s="10" t="s">
        <v>591</v>
      </c>
      <c r="AG83" s="10" t="s">
        <v>591</v>
      </c>
      <c r="AH83" s="10" t="s">
        <v>591</v>
      </c>
      <c r="AI83" s="10" t="s">
        <v>591</v>
      </c>
      <c r="AJ83" s="10" t="s">
        <v>591</v>
      </c>
      <c r="AK83" s="10" t="s">
        <v>591</v>
      </c>
      <c r="AL83" s="10" t="s">
        <v>591</v>
      </c>
      <c r="AM83" s="10" t="s">
        <v>591</v>
      </c>
      <c r="AN83" s="10" t="s">
        <v>591</v>
      </c>
      <c r="AO83" s="10" t="s">
        <v>591</v>
      </c>
      <c r="AP83" s="10" t="s">
        <v>591</v>
      </c>
    </row>
    <row r="84" spans="1:42" thickTop="1" thickBot="1" x14ac:dyDescent="0.35">
      <c r="A84" s="24" t="str">
        <f>'Admin Potential Answers'!B18</f>
        <v>Question 17</v>
      </c>
      <c r="B84" s="67" t="str" cm="1">
        <f t="array" aca="1" ref="B84:B88" ca="1">TRANSPOSE(INDIRECT('Admin Potential Answers'!A18))</f>
        <v>Answer q17_1</v>
      </c>
      <c r="C84" s="44" t="s">
        <v>591</v>
      </c>
      <c r="D84" s="44" t="s">
        <v>591</v>
      </c>
      <c r="E84" s="44" t="s">
        <v>591</v>
      </c>
      <c r="F84" s="44" t="s">
        <v>591</v>
      </c>
      <c r="G84" s="44" t="s">
        <v>591</v>
      </c>
      <c r="H84" s="44" t="s">
        <v>591</v>
      </c>
      <c r="I84" s="44" t="s">
        <v>591</v>
      </c>
      <c r="J84" s="44" t="s">
        <v>591</v>
      </c>
      <c r="K84" s="44" t="s">
        <v>591</v>
      </c>
      <c r="L84" s="44" t="s">
        <v>591</v>
      </c>
      <c r="M84" s="44" t="s">
        <v>591</v>
      </c>
      <c r="N84" s="44" t="s">
        <v>591</v>
      </c>
      <c r="O84" s="44" t="s">
        <v>591</v>
      </c>
      <c r="P84" s="44" t="s">
        <v>591</v>
      </c>
      <c r="Q84" s="44" t="s">
        <v>591</v>
      </c>
      <c r="R84" s="44" t="s">
        <v>591</v>
      </c>
      <c r="S84" s="44" t="s">
        <v>591</v>
      </c>
      <c r="T84" s="44" t="s">
        <v>591</v>
      </c>
      <c r="U84" s="44" t="s">
        <v>591</v>
      </c>
      <c r="V84" s="44" t="s">
        <v>591</v>
      </c>
      <c r="W84" s="44" t="s">
        <v>591</v>
      </c>
      <c r="X84" s="44" t="s">
        <v>591</v>
      </c>
      <c r="Y84" s="44" t="s">
        <v>591</v>
      </c>
      <c r="Z84" s="44" t="s">
        <v>591</v>
      </c>
      <c r="AA84" s="44" t="s">
        <v>591</v>
      </c>
      <c r="AB84" s="44" t="s">
        <v>591</v>
      </c>
      <c r="AC84" s="44" t="s">
        <v>591</v>
      </c>
      <c r="AD84" s="44" t="s">
        <v>591</v>
      </c>
      <c r="AE84" s="44" t="s">
        <v>591</v>
      </c>
      <c r="AF84" s="44" t="s">
        <v>591</v>
      </c>
      <c r="AG84" s="44" t="s">
        <v>591</v>
      </c>
      <c r="AH84" s="44" t="s">
        <v>591</v>
      </c>
      <c r="AI84" s="44" t="s">
        <v>591</v>
      </c>
      <c r="AJ84" s="44" t="s">
        <v>591</v>
      </c>
      <c r="AK84" s="44" t="s">
        <v>591</v>
      </c>
      <c r="AL84" s="44" t="s">
        <v>591</v>
      </c>
      <c r="AM84" s="44" t="s">
        <v>591</v>
      </c>
      <c r="AN84" s="44" t="s">
        <v>591</v>
      </c>
      <c r="AO84" s="44" t="s">
        <v>591</v>
      </c>
      <c r="AP84" s="44" t="s">
        <v>591</v>
      </c>
    </row>
    <row r="85" spans="1:42" thickTop="1" thickBot="1" x14ac:dyDescent="0.35">
      <c r="A85" s="24" t="str">
        <f t="shared" ref="A85" si="10">A84</f>
        <v>Question 17</v>
      </c>
      <c r="B85" s="67" t="str">
        <f ca="1"/>
        <v>Answer q17_2</v>
      </c>
      <c r="C85" s="10" t="s">
        <v>591</v>
      </c>
      <c r="D85" s="10" t="s">
        <v>591</v>
      </c>
      <c r="E85" s="10" t="s">
        <v>591</v>
      </c>
      <c r="F85" s="10" t="s">
        <v>591</v>
      </c>
      <c r="G85" s="10" t="s">
        <v>591</v>
      </c>
      <c r="H85" s="10" t="s">
        <v>591</v>
      </c>
      <c r="I85" s="10" t="s">
        <v>591</v>
      </c>
      <c r="J85" s="10" t="s">
        <v>591</v>
      </c>
      <c r="K85" s="10" t="s">
        <v>591</v>
      </c>
      <c r="L85" s="10" t="s">
        <v>591</v>
      </c>
      <c r="M85" s="10" t="s">
        <v>591</v>
      </c>
      <c r="N85" s="10" t="s">
        <v>591</v>
      </c>
      <c r="O85" s="10" t="s">
        <v>591</v>
      </c>
      <c r="P85" s="10" t="s">
        <v>591</v>
      </c>
      <c r="Q85" s="10" t="s">
        <v>591</v>
      </c>
      <c r="R85" s="10" t="s">
        <v>591</v>
      </c>
      <c r="S85" s="10" t="s">
        <v>591</v>
      </c>
      <c r="T85" s="10" t="s">
        <v>591</v>
      </c>
      <c r="U85" s="10" t="s">
        <v>591</v>
      </c>
      <c r="V85" s="10" t="s">
        <v>591</v>
      </c>
      <c r="W85" s="10" t="s">
        <v>591</v>
      </c>
      <c r="X85" s="10" t="s">
        <v>591</v>
      </c>
      <c r="Y85" s="10" t="s">
        <v>591</v>
      </c>
      <c r="Z85" s="10" t="s">
        <v>591</v>
      </c>
      <c r="AA85" s="10" t="s">
        <v>591</v>
      </c>
      <c r="AB85" s="10" t="s">
        <v>591</v>
      </c>
      <c r="AC85" s="10" t="s">
        <v>591</v>
      </c>
      <c r="AD85" s="10" t="s">
        <v>591</v>
      </c>
      <c r="AE85" s="10" t="s">
        <v>591</v>
      </c>
      <c r="AF85" s="10" t="s">
        <v>591</v>
      </c>
      <c r="AG85" s="10" t="s">
        <v>591</v>
      </c>
      <c r="AH85" s="10" t="s">
        <v>591</v>
      </c>
      <c r="AI85" s="10" t="s">
        <v>591</v>
      </c>
      <c r="AJ85" s="10" t="s">
        <v>591</v>
      </c>
      <c r="AK85" s="10" t="s">
        <v>591</v>
      </c>
      <c r="AL85" s="10" t="s">
        <v>591</v>
      </c>
      <c r="AM85" s="10" t="s">
        <v>591</v>
      </c>
      <c r="AN85" s="10" t="s">
        <v>591</v>
      </c>
      <c r="AO85" s="10" t="s">
        <v>591</v>
      </c>
      <c r="AP85" s="10" t="s">
        <v>591</v>
      </c>
    </row>
    <row r="86" spans="1:42" thickTop="1" thickBot="1" x14ac:dyDescent="0.35">
      <c r="A86" s="24" t="str">
        <f t="shared" si="6"/>
        <v>Question 17</v>
      </c>
      <c r="B86" s="67" t="str">
        <f ca="1"/>
        <v>Answer q17_3</v>
      </c>
      <c r="C86" s="10" t="s">
        <v>591</v>
      </c>
      <c r="D86" s="10" t="s">
        <v>591</v>
      </c>
      <c r="E86" s="10" t="s">
        <v>591</v>
      </c>
      <c r="F86" s="10" t="s">
        <v>591</v>
      </c>
      <c r="G86" s="10" t="s">
        <v>591</v>
      </c>
      <c r="H86" s="10" t="s">
        <v>591</v>
      </c>
      <c r="I86" s="10" t="s">
        <v>591</v>
      </c>
      <c r="J86" s="10" t="s">
        <v>591</v>
      </c>
      <c r="K86" s="10" t="s">
        <v>591</v>
      </c>
      <c r="L86" s="10" t="s">
        <v>591</v>
      </c>
      <c r="M86" s="10" t="s">
        <v>591</v>
      </c>
      <c r="N86" s="10" t="s">
        <v>591</v>
      </c>
      <c r="O86" s="10" t="s">
        <v>591</v>
      </c>
      <c r="P86" s="10" t="s">
        <v>591</v>
      </c>
      <c r="Q86" s="10" t="s">
        <v>591</v>
      </c>
      <c r="R86" s="10" t="s">
        <v>591</v>
      </c>
      <c r="S86" s="10" t="s">
        <v>591</v>
      </c>
      <c r="T86" s="10" t="s">
        <v>591</v>
      </c>
      <c r="U86" s="10" t="s">
        <v>591</v>
      </c>
      <c r="V86" s="10" t="s">
        <v>591</v>
      </c>
      <c r="W86" s="10" t="s">
        <v>591</v>
      </c>
      <c r="X86" s="10" t="s">
        <v>591</v>
      </c>
      <c r="Y86" s="10" t="s">
        <v>591</v>
      </c>
      <c r="Z86" s="10" t="s">
        <v>591</v>
      </c>
      <c r="AA86" s="10" t="s">
        <v>591</v>
      </c>
      <c r="AB86" s="10" t="s">
        <v>591</v>
      </c>
      <c r="AC86" s="10" t="s">
        <v>591</v>
      </c>
      <c r="AD86" s="10" t="s">
        <v>591</v>
      </c>
      <c r="AE86" s="10" t="s">
        <v>591</v>
      </c>
      <c r="AF86" s="10" t="s">
        <v>591</v>
      </c>
      <c r="AG86" s="10" t="s">
        <v>591</v>
      </c>
      <c r="AH86" s="10" t="s">
        <v>591</v>
      </c>
      <c r="AI86" s="10" t="s">
        <v>591</v>
      </c>
      <c r="AJ86" s="10" t="s">
        <v>591</v>
      </c>
      <c r="AK86" s="10" t="s">
        <v>591</v>
      </c>
      <c r="AL86" s="10" t="s">
        <v>591</v>
      </c>
      <c r="AM86" s="10" t="s">
        <v>591</v>
      </c>
      <c r="AN86" s="10" t="s">
        <v>591</v>
      </c>
      <c r="AO86" s="10" t="s">
        <v>591</v>
      </c>
      <c r="AP86" s="10" t="s">
        <v>591</v>
      </c>
    </row>
    <row r="87" spans="1:42" thickTop="1" thickBot="1" x14ac:dyDescent="0.35">
      <c r="A87" s="24" t="str">
        <f t="shared" si="6"/>
        <v>Question 17</v>
      </c>
      <c r="B87" s="67" t="str">
        <f ca="1"/>
        <v>Answer q17_4</v>
      </c>
      <c r="C87" s="10" t="s">
        <v>591</v>
      </c>
      <c r="D87" s="10" t="s">
        <v>591</v>
      </c>
      <c r="E87" s="10" t="s">
        <v>591</v>
      </c>
      <c r="F87" s="10" t="s">
        <v>591</v>
      </c>
      <c r="G87" s="10" t="s">
        <v>591</v>
      </c>
      <c r="H87" s="10" t="s">
        <v>591</v>
      </c>
      <c r="I87" s="10" t="s">
        <v>591</v>
      </c>
      <c r="J87" s="10" t="s">
        <v>591</v>
      </c>
      <c r="K87" s="10" t="s">
        <v>591</v>
      </c>
      <c r="L87" s="10" t="s">
        <v>591</v>
      </c>
      <c r="M87" s="10" t="s">
        <v>591</v>
      </c>
      <c r="N87" s="10" t="s">
        <v>591</v>
      </c>
      <c r="O87" s="10" t="s">
        <v>591</v>
      </c>
      <c r="P87" s="10" t="s">
        <v>591</v>
      </c>
      <c r="Q87" s="10" t="s">
        <v>591</v>
      </c>
      <c r="R87" s="10" t="s">
        <v>591</v>
      </c>
      <c r="S87" s="10" t="s">
        <v>591</v>
      </c>
      <c r="T87" s="10" t="s">
        <v>591</v>
      </c>
      <c r="U87" s="10" t="s">
        <v>591</v>
      </c>
      <c r="V87" s="10" t="s">
        <v>591</v>
      </c>
      <c r="W87" s="10" t="s">
        <v>591</v>
      </c>
      <c r="X87" s="10" t="s">
        <v>591</v>
      </c>
      <c r="Y87" s="10" t="s">
        <v>591</v>
      </c>
      <c r="Z87" s="10" t="s">
        <v>591</v>
      </c>
      <c r="AA87" s="10" t="s">
        <v>591</v>
      </c>
      <c r="AB87" s="10" t="s">
        <v>591</v>
      </c>
      <c r="AC87" s="10" t="s">
        <v>591</v>
      </c>
      <c r="AD87" s="10" t="s">
        <v>591</v>
      </c>
      <c r="AE87" s="10" t="s">
        <v>591</v>
      </c>
      <c r="AF87" s="10" t="s">
        <v>591</v>
      </c>
      <c r="AG87" s="10" t="s">
        <v>591</v>
      </c>
      <c r="AH87" s="10" t="s">
        <v>591</v>
      </c>
      <c r="AI87" s="10" t="s">
        <v>591</v>
      </c>
      <c r="AJ87" s="10" t="s">
        <v>591</v>
      </c>
      <c r="AK87" s="10" t="s">
        <v>591</v>
      </c>
      <c r="AL87" s="10" t="s">
        <v>591</v>
      </c>
      <c r="AM87" s="10" t="s">
        <v>591</v>
      </c>
      <c r="AN87" s="10" t="s">
        <v>591</v>
      </c>
      <c r="AO87" s="10" t="s">
        <v>591</v>
      </c>
      <c r="AP87" s="10" t="s">
        <v>591</v>
      </c>
    </row>
    <row r="88" spans="1:42" thickTop="1" thickBot="1" x14ac:dyDescent="0.35">
      <c r="A88" s="24" t="str">
        <f t="shared" si="6"/>
        <v>Question 17</v>
      </c>
      <c r="B88" s="67" t="str">
        <f ca="1"/>
        <v>Answer q17_5</v>
      </c>
      <c r="C88" s="10" t="s">
        <v>591</v>
      </c>
      <c r="D88" s="10" t="s">
        <v>591</v>
      </c>
      <c r="E88" s="10" t="s">
        <v>591</v>
      </c>
      <c r="F88" s="10" t="s">
        <v>591</v>
      </c>
      <c r="G88" s="10" t="s">
        <v>591</v>
      </c>
      <c r="H88" s="10" t="s">
        <v>591</v>
      </c>
      <c r="I88" s="10" t="s">
        <v>591</v>
      </c>
      <c r="J88" s="10" t="s">
        <v>591</v>
      </c>
      <c r="K88" s="10" t="s">
        <v>591</v>
      </c>
      <c r="L88" s="10" t="s">
        <v>591</v>
      </c>
      <c r="M88" s="10" t="s">
        <v>591</v>
      </c>
      <c r="N88" s="10" t="s">
        <v>591</v>
      </c>
      <c r="O88" s="10" t="s">
        <v>591</v>
      </c>
      <c r="P88" s="10" t="s">
        <v>591</v>
      </c>
      <c r="Q88" s="10" t="s">
        <v>591</v>
      </c>
      <c r="R88" s="10" t="s">
        <v>591</v>
      </c>
      <c r="S88" s="10" t="s">
        <v>591</v>
      </c>
      <c r="T88" s="10" t="s">
        <v>591</v>
      </c>
      <c r="U88" s="10" t="s">
        <v>591</v>
      </c>
      <c r="V88" s="10" t="s">
        <v>591</v>
      </c>
      <c r="W88" s="10" t="s">
        <v>591</v>
      </c>
      <c r="X88" s="10" t="s">
        <v>591</v>
      </c>
      <c r="Y88" s="10" t="s">
        <v>591</v>
      </c>
      <c r="Z88" s="10" t="s">
        <v>591</v>
      </c>
      <c r="AA88" s="10" t="s">
        <v>591</v>
      </c>
      <c r="AB88" s="10" t="s">
        <v>591</v>
      </c>
      <c r="AC88" s="10" t="s">
        <v>591</v>
      </c>
      <c r="AD88" s="10" t="s">
        <v>591</v>
      </c>
      <c r="AE88" s="10" t="s">
        <v>591</v>
      </c>
      <c r="AF88" s="10" t="s">
        <v>591</v>
      </c>
      <c r="AG88" s="10" t="s">
        <v>591</v>
      </c>
      <c r="AH88" s="10" t="s">
        <v>591</v>
      </c>
      <c r="AI88" s="10" t="s">
        <v>591</v>
      </c>
      <c r="AJ88" s="10" t="s">
        <v>591</v>
      </c>
      <c r="AK88" s="10" t="s">
        <v>591</v>
      </c>
      <c r="AL88" s="10" t="s">
        <v>591</v>
      </c>
      <c r="AM88" s="10" t="s">
        <v>591</v>
      </c>
      <c r="AN88" s="10" t="s">
        <v>591</v>
      </c>
      <c r="AO88" s="10" t="s">
        <v>591</v>
      </c>
      <c r="AP88" s="10" t="s">
        <v>591</v>
      </c>
    </row>
    <row r="89" spans="1:42" thickTop="1" thickBot="1" x14ac:dyDescent="0.35">
      <c r="A89" s="24" t="str">
        <f>'Admin Potential Answers'!B19</f>
        <v>Question 18</v>
      </c>
      <c r="B89" s="67" t="str" cm="1">
        <f t="array" aca="1" ref="B89:B93" ca="1">TRANSPOSE(INDIRECT('Admin Potential Answers'!A19))</f>
        <v>Answer q18_1</v>
      </c>
      <c r="C89" s="44" t="s">
        <v>591</v>
      </c>
      <c r="D89" s="44" t="s">
        <v>591</v>
      </c>
      <c r="E89" s="44" t="s">
        <v>591</v>
      </c>
      <c r="F89" s="44" t="s">
        <v>591</v>
      </c>
      <c r="G89" s="44" t="s">
        <v>591</v>
      </c>
      <c r="H89" s="44" t="s">
        <v>591</v>
      </c>
      <c r="I89" s="44" t="s">
        <v>591</v>
      </c>
      <c r="J89" s="44" t="s">
        <v>591</v>
      </c>
      <c r="K89" s="44" t="s">
        <v>591</v>
      </c>
      <c r="L89" s="44" t="s">
        <v>591</v>
      </c>
      <c r="M89" s="44" t="s">
        <v>591</v>
      </c>
      <c r="N89" s="44" t="s">
        <v>591</v>
      </c>
      <c r="O89" s="44" t="s">
        <v>591</v>
      </c>
      <c r="P89" s="44" t="s">
        <v>591</v>
      </c>
      <c r="Q89" s="44" t="s">
        <v>591</v>
      </c>
      <c r="R89" s="44" t="s">
        <v>591</v>
      </c>
      <c r="S89" s="44" t="s">
        <v>591</v>
      </c>
      <c r="T89" s="44" t="s">
        <v>591</v>
      </c>
      <c r="U89" s="44" t="s">
        <v>591</v>
      </c>
      <c r="V89" s="44" t="s">
        <v>591</v>
      </c>
      <c r="W89" s="44" t="s">
        <v>591</v>
      </c>
      <c r="X89" s="44" t="s">
        <v>591</v>
      </c>
      <c r="Y89" s="44" t="s">
        <v>591</v>
      </c>
      <c r="Z89" s="44" t="s">
        <v>591</v>
      </c>
      <c r="AA89" s="44" t="s">
        <v>591</v>
      </c>
      <c r="AB89" s="44" t="s">
        <v>591</v>
      </c>
      <c r="AC89" s="44" t="s">
        <v>591</v>
      </c>
      <c r="AD89" s="44" t="s">
        <v>591</v>
      </c>
      <c r="AE89" s="44" t="s">
        <v>591</v>
      </c>
      <c r="AF89" s="44" t="s">
        <v>591</v>
      </c>
      <c r="AG89" s="44" t="s">
        <v>591</v>
      </c>
      <c r="AH89" s="44" t="s">
        <v>591</v>
      </c>
      <c r="AI89" s="44" t="s">
        <v>591</v>
      </c>
      <c r="AJ89" s="44" t="s">
        <v>591</v>
      </c>
      <c r="AK89" s="44" t="s">
        <v>591</v>
      </c>
      <c r="AL89" s="44" t="s">
        <v>591</v>
      </c>
      <c r="AM89" s="44" t="s">
        <v>591</v>
      </c>
      <c r="AN89" s="44" t="s">
        <v>591</v>
      </c>
      <c r="AO89" s="44" t="s">
        <v>591</v>
      </c>
      <c r="AP89" s="44" t="s">
        <v>591</v>
      </c>
    </row>
    <row r="90" spans="1:42" thickTop="1" thickBot="1" x14ac:dyDescent="0.35">
      <c r="A90" s="24" t="str">
        <f t="shared" ref="A90:A93" si="11">A89</f>
        <v>Question 18</v>
      </c>
      <c r="B90" s="67" t="str">
        <f ca="1"/>
        <v>Answer q18_2</v>
      </c>
      <c r="C90" s="10" t="s">
        <v>591</v>
      </c>
      <c r="D90" s="10" t="s">
        <v>591</v>
      </c>
      <c r="E90" s="10" t="s">
        <v>591</v>
      </c>
      <c r="F90" s="10" t="s">
        <v>591</v>
      </c>
      <c r="G90" s="10" t="s">
        <v>591</v>
      </c>
      <c r="H90" s="10" t="s">
        <v>591</v>
      </c>
      <c r="I90" s="10" t="s">
        <v>591</v>
      </c>
      <c r="J90" s="10" t="s">
        <v>591</v>
      </c>
      <c r="K90" s="10" t="s">
        <v>591</v>
      </c>
      <c r="L90" s="10" t="s">
        <v>591</v>
      </c>
      <c r="M90" s="10" t="s">
        <v>591</v>
      </c>
      <c r="N90" s="10" t="s">
        <v>591</v>
      </c>
      <c r="O90" s="10" t="s">
        <v>591</v>
      </c>
      <c r="P90" s="10" t="s">
        <v>591</v>
      </c>
      <c r="Q90" s="10" t="s">
        <v>591</v>
      </c>
      <c r="R90" s="10" t="s">
        <v>591</v>
      </c>
      <c r="S90" s="10" t="s">
        <v>591</v>
      </c>
      <c r="T90" s="10" t="s">
        <v>591</v>
      </c>
      <c r="U90" s="10" t="s">
        <v>591</v>
      </c>
      <c r="V90" s="10" t="s">
        <v>591</v>
      </c>
      <c r="W90" s="10" t="s">
        <v>591</v>
      </c>
      <c r="X90" s="10" t="s">
        <v>591</v>
      </c>
      <c r="Y90" s="10" t="s">
        <v>591</v>
      </c>
      <c r="Z90" s="10" t="s">
        <v>591</v>
      </c>
      <c r="AA90" s="10" t="s">
        <v>591</v>
      </c>
      <c r="AB90" s="10" t="s">
        <v>591</v>
      </c>
      <c r="AC90" s="10" t="s">
        <v>591</v>
      </c>
      <c r="AD90" s="10" t="s">
        <v>591</v>
      </c>
      <c r="AE90" s="10" t="s">
        <v>591</v>
      </c>
      <c r="AF90" s="10" t="s">
        <v>591</v>
      </c>
      <c r="AG90" s="10" t="s">
        <v>591</v>
      </c>
      <c r="AH90" s="10" t="s">
        <v>591</v>
      </c>
      <c r="AI90" s="10" t="s">
        <v>591</v>
      </c>
      <c r="AJ90" s="10" t="s">
        <v>591</v>
      </c>
      <c r="AK90" s="10" t="s">
        <v>591</v>
      </c>
      <c r="AL90" s="10" t="s">
        <v>591</v>
      </c>
      <c r="AM90" s="10" t="s">
        <v>591</v>
      </c>
      <c r="AN90" s="10" t="s">
        <v>591</v>
      </c>
      <c r="AO90" s="10" t="s">
        <v>591</v>
      </c>
      <c r="AP90" s="10" t="s">
        <v>591</v>
      </c>
    </row>
    <row r="91" spans="1:42" thickTop="1" thickBot="1" x14ac:dyDescent="0.35">
      <c r="A91" s="24" t="str">
        <f t="shared" si="11"/>
        <v>Question 18</v>
      </c>
      <c r="B91" s="67" t="str">
        <f ca="1"/>
        <v>Answer q18_3</v>
      </c>
      <c r="C91" s="10" t="s">
        <v>591</v>
      </c>
      <c r="D91" s="10" t="s">
        <v>591</v>
      </c>
      <c r="E91" s="10" t="s">
        <v>591</v>
      </c>
      <c r="F91" s="10" t="s">
        <v>591</v>
      </c>
      <c r="G91" s="10" t="s">
        <v>591</v>
      </c>
      <c r="H91" s="10" t="s">
        <v>591</v>
      </c>
      <c r="I91" s="10" t="s">
        <v>591</v>
      </c>
      <c r="J91" s="10" t="s">
        <v>591</v>
      </c>
      <c r="K91" s="10" t="s">
        <v>591</v>
      </c>
      <c r="L91" s="10" t="s">
        <v>591</v>
      </c>
      <c r="M91" s="10" t="s">
        <v>591</v>
      </c>
      <c r="N91" s="10" t="s">
        <v>591</v>
      </c>
      <c r="O91" s="10" t="s">
        <v>591</v>
      </c>
      <c r="P91" s="10" t="s">
        <v>591</v>
      </c>
      <c r="Q91" s="10" t="s">
        <v>591</v>
      </c>
      <c r="R91" s="10" t="s">
        <v>591</v>
      </c>
      <c r="S91" s="10" t="s">
        <v>591</v>
      </c>
      <c r="T91" s="10" t="s">
        <v>591</v>
      </c>
      <c r="U91" s="10" t="s">
        <v>591</v>
      </c>
      <c r="V91" s="10" t="s">
        <v>591</v>
      </c>
      <c r="W91" s="10" t="s">
        <v>591</v>
      </c>
      <c r="X91" s="10" t="s">
        <v>591</v>
      </c>
      <c r="Y91" s="10" t="s">
        <v>591</v>
      </c>
      <c r="Z91" s="10" t="s">
        <v>591</v>
      </c>
      <c r="AA91" s="10" t="s">
        <v>591</v>
      </c>
      <c r="AB91" s="10" t="s">
        <v>591</v>
      </c>
      <c r="AC91" s="10" t="s">
        <v>591</v>
      </c>
      <c r="AD91" s="10" t="s">
        <v>591</v>
      </c>
      <c r="AE91" s="10" t="s">
        <v>591</v>
      </c>
      <c r="AF91" s="10" t="s">
        <v>591</v>
      </c>
      <c r="AG91" s="10" t="s">
        <v>591</v>
      </c>
      <c r="AH91" s="10" t="s">
        <v>591</v>
      </c>
      <c r="AI91" s="10" t="s">
        <v>591</v>
      </c>
      <c r="AJ91" s="10" t="s">
        <v>591</v>
      </c>
      <c r="AK91" s="10" t="s">
        <v>591</v>
      </c>
      <c r="AL91" s="10" t="s">
        <v>591</v>
      </c>
      <c r="AM91" s="10" t="s">
        <v>591</v>
      </c>
      <c r="AN91" s="10" t="s">
        <v>591</v>
      </c>
      <c r="AO91" s="10" t="s">
        <v>591</v>
      </c>
      <c r="AP91" s="10" t="s">
        <v>591</v>
      </c>
    </row>
    <row r="92" spans="1:42" thickTop="1" thickBot="1" x14ac:dyDescent="0.35">
      <c r="A92" s="24" t="str">
        <f t="shared" si="11"/>
        <v>Question 18</v>
      </c>
      <c r="B92" s="67" t="str">
        <f ca="1"/>
        <v>Answer q18_4</v>
      </c>
      <c r="C92" s="10" t="s">
        <v>591</v>
      </c>
      <c r="D92" s="10" t="s">
        <v>591</v>
      </c>
      <c r="E92" s="10" t="s">
        <v>591</v>
      </c>
      <c r="F92" s="10" t="s">
        <v>591</v>
      </c>
      <c r="G92" s="10" t="s">
        <v>591</v>
      </c>
      <c r="H92" s="10" t="s">
        <v>591</v>
      </c>
      <c r="I92" s="10" t="s">
        <v>591</v>
      </c>
      <c r="J92" s="10" t="s">
        <v>591</v>
      </c>
      <c r="K92" s="10" t="s">
        <v>591</v>
      </c>
      <c r="L92" s="10" t="s">
        <v>591</v>
      </c>
      <c r="M92" s="10" t="s">
        <v>591</v>
      </c>
      <c r="N92" s="10" t="s">
        <v>591</v>
      </c>
      <c r="O92" s="10" t="s">
        <v>591</v>
      </c>
      <c r="P92" s="10" t="s">
        <v>591</v>
      </c>
      <c r="Q92" s="10" t="s">
        <v>591</v>
      </c>
      <c r="R92" s="10" t="s">
        <v>591</v>
      </c>
      <c r="S92" s="10" t="s">
        <v>591</v>
      </c>
      <c r="T92" s="10" t="s">
        <v>591</v>
      </c>
      <c r="U92" s="10" t="s">
        <v>591</v>
      </c>
      <c r="V92" s="10" t="s">
        <v>591</v>
      </c>
      <c r="W92" s="10" t="s">
        <v>591</v>
      </c>
      <c r="X92" s="10" t="s">
        <v>591</v>
      </c>
      <c r="Y92" s="10" t="s">
        <v>591</v>
      </c>
      <c r="Z92" s="10" t="s">
        <v>591</v>
      </c>
      <c r="AA92" s="10" t="s">
        <v>591</v>
      </c>
      <c r="AB92" s="10" t="s">
        <v>591</v>
      </c>
      <c r="AC92" s="10" t="s">
        <v>591</v>
      </c>
      <c r="AD92" s="10" t="s">
        <v>591</v>
      </c>
      <c r="AE92" s="10" t="s">
        <v>591</v>
      </c>
      <c r="AF92" s="10" t="s">
        <v>591</v>
      </c>
      <c r="AG92" s="10" t="s">
        <v>591</v>
      </c>
      <c r="AH92" s="10" t="s">
        <v>591</v>
      </c>
      <c r="AI92" s="10" t="s">
        <v>591</v>
      </c>
      <c r="AJ92" s="10" t="s">
        <v>591</v>
      </c>
      <c r="AK92" s="10" t="s">
        <v>591</v>
      </c>
      <c r="AL92" s="10" t="s">
        <v>591</v>
      </c>
      <c r="AM92" s="10" t="s">
        <v>591</v>
      </c>
      <c r="AN92" s="10" t="s">
        <v>591</v>
      </c>
      <c r="AO92" s="10" t="s">
        <v>591</v>
      </c>
      <c r="AP92" s="10" t="s">
        <v>591</v>
      </c>
    </row>
    <row r="93" spans="1:42" thickTop="1" thickBot="1" x14ac:dyDescent="0.35">
      <c r="A93" s="24" t="str">
        <f t="shared" si="11"/>
        <v>Question 18</v>
      </c>
      <c r="B93" s="67" t="str">
        <f ca="1"/>
        <v>Answer q18_5</v>
      </c>
      <c r="C93" s="10" t="s">
        <v>591</v>
      </c>
      <c r="D93" s="10" t="s">
        <v>591</v>
      </c>
      <c r="E93" s="10" t="s">
        <v>591</v>
      </c>
      <c r="F93" s="10" t="s">
        <v>591</v>
      </c>
      <c r="G93" s="10" t="s">
        <v>591</v>
      </c>
      <c r="H93" s="10" t="s">
        <v>591</v>
      </c>
      <c r="I93" s="10" t="s">
        <v>591</v>
      </c>
      <c r="J93" s="10" t="s">
        <v>591</v>
      </c>
      <c r="K93" s="10" t="s">
        <v>591</v>
      </c>
      <c r="L93" s="10" t="s">
        <v>591</v>
      </c>
      <c r="M93" s="10" t="s">
        <v>591</v>
      </c>
      <c r="N93" s="10" t="s">
        <v>591</v>
      </c>
      <c r="O93" s="10" t="s">
        <v>591</v>
      </c>
      <c r="P93" s="10" t="s">
        <v>591</v>
      </c>
      <c r="Q93" s="10" t="s">
        <v>591</v>
      </c>
      <c r="R93" s="10" t="s">
        <v>591</v>
      </c>
      <c r="S93" s="10" t="s">
        <v>591</v>
      </c>
      <c r="T93" s="10" t="s">
        <v>591</v>
      </c>
      <c r="U93" s="10" t="s">
        <v>591</v>
      </c>
      <c r="V93" s="10" t="s">
        <v>591</v>
      </c>
      <c r="W93" s="10" t="s">
        <v>591</v>
      </c>
      <c r="X93" s="10" t="s">
        <v>591</v>
      </c>
      <c r="Y93" s="10" t="s">
        <v>591</v>
      </c>
      <c r="Z93" s="10" t="s">
        <v>591</v>
      </c>
      <c r="AA93" s="10" t="s">
        <v>591</v>
      </c>
      <c r="AB93" s="10" t="s">
        <v>591</v>
      </c>
      <c r="AC93" s="10" t="s">
        <v>591</v>
      </c>
      <c r="AD93" s="10" t="s">
        <v>591</v>
      </c>
      <c r="AE93" s="10" t="s">
        <v>591</v>
      </c>
      <c r="AF93" s="10" t="s">
        <v>591</v>
      </c>
      <c r="AG93" s="10" t="s">
        <v>591</v>
      </c>
      <c r="AH93" s="10" t="s">
        <v>591</v>
      </c>
      <c r="AI93" s="10" t="s">
        <v>591</v>
      </c>
      <c r="AJ93" s="10" t="s">
        <v>591</v>
      </c>
      <c r="AK93" s="10" t="s">
        <v>591</v>
      </c>
      <c r="AL93" s="10" t="s">
        <v>591</v>
      </c>
      <c r="AM93" s="10" t="s">
        <v>591</v>
      </c>
      <c r="AN93" s="10" t="s">
        <v>591</v>
      </c>
      <c r="AO93" s="10" t="s">
        <v>591</v>
      </c>
      <c r="AP93" s="10" t="s">
        <v>591</v>
      </c>
    </row>
    <row r="94" spans="1:42" thickTop="1" thickBot="1" x14ac:dyDescent="0.35">
      <c r="A94" s="24" t="str">
        <f>'Admin Potential Answers'!B20</f>
        <v>Question 19</v>
      </c>
      <c r="B94" s="67" t="str" cm="1">
        <f t="array" aca="1" ref="B94:B98" ca="1">TRANSPOSE(INDIRECT('Admin Potential Answers'!A20))</f>
        <v>Answer q19_1</v>
      </c>
      <c r="C94" s="44" t="s">
        <v>591</v>
      </c>
      <c r="D94" s="44" t="s">
        <v>591</v>
      </c>
      <c r="E94" s="44" t="s">
        <v>591</v>
      </c>
      <c r="F94" s="44" t="s">
        <v>591</v>
      </c>
      <c r="G94" s="44" t="s">
        <v>591</v>
      </c>
      <c r="H94" s="44" t="s">
        <v>591</v>
      </c>
      <c r="I94" s="44" t="s">
        <v>591</v>
      </c>
      <c r="J94" s="44" t="s">
        <v>591</v>
      </c>
      <c r="K94" s="44" t="s">
        <v>591</v>
      </c>
      <c r="L94" s="44" t="s">
        <v>591</v>
      </c>
      <c r="M94" s="44" t="s">
        <v>591</v>
      </c>
      <c r="N94" s="44" t="s">
        <v>591</v>
      </c>
      <c r="O94" s="44" t="s">
        <v>591</v>
      </c>
      <c r="P94" s="44" t="s">
        <v>591</v>
      </c>
      <c r="Q94" s="44" t="s">
        <v>591</v>
      </c>
      <c r="R94" s="44" t="s">
        <v>591</v>
      </c>
      <c r="S94" s="44" t="s">
        <v>591</v>
      </c>
      <c r="T94" s="44" t="s">
        <v>591</v>
      </c>
      <c r="U94" s="44" t="s">
        <v>591</v>
      </c>
      <c r="V94" s="44" t="s">
        <v>591</v>
      </c>
      <c r="W94" s="44" t="s">
        <v>591</v>
      </c>
      <c r="X94" s="44" t="s">
        <v>591</v>
      </c>
      <c r="Y94" s="44" t="s">
        <v>591</v>
      </c>
      <c r="Z94" s="44" t="s">
        <v>591</v>
      </c>
      <c r="AA94" s="44" t="s">
        <v>591</v>
      </c>
      <c r="AB94" s="44" t="s">
        <v>591</v>
      </c>
      <c r="AC94" s="44" t="s">
        <v>591</v>
      </c>
      <c r="AD94" s="44" t="s">
        <v>591</v>
      </c>
      <c r="AE94" s="44" t="s">
        <v>591</v>
      </c>
      <c r="AF94" s="44" t="s">
        <v>591</v>
      </c>
      <c r="AG94" s="44" t="s">
        <v>591</v>
      </c>
      <c r="AH94" s="44" t="s">
        <v>591</v>
      </c>
      <c r="AI94" s="44" t="s">
        <v>591</v>
      </c>
      <c r="AJ94" s="44" t="s">
        <v>591</v>
      </c>
      <c r="AK94" s="44" t="s">
        <v>591</v>
      </c>
      <c r="AL94" s="44" t="s">
        <v>591</v>
      </c>
      <c r="AM94" s="44" t="s">
        <v>591</v>
      </c>
      <c r="AN94" s="44" t="s">
        <v>591</v>
      </c>
      <c r="AO94" s="44" t="s">
        <v>591</v>
      </c>
      <c r="AP94" s="44" t="s">
        <v>591</v>
      </c>
    </row>
    <row r="95" spans="1:42" thickTop="1" thickBot="1" x14ac:dyDescent="0.35">
      <c r="A95" s="24" t="str">
        <f t="shared" ref="A95" si="12">A94</f>
        <v>Question 19</v>
      </c>
      <c r="B95" s="67" t="str">
        <f ca="1"/>
        <v>Answer q19_2</v>
      </c>
      <c r="C95" s="10" t="s">
        <v>591</v>
      </c>
      <c r="D95" s="10" t="s">
        <v>591</v>
      </c>
      <c r="E95" s="10" t="s">
        <v>591</v>
      </c>
      <c r="F95" s="10" t="s">
        <v>591</v>
      </c>
      <c r="G95" s="10" t="s">
        <v>591</v>
      </c>
      <c r="H95" s="10" t="s">
        <v>591</v>
      </c>
      <c r="I95" s="10" t="s">
        <v>591</v>
      </c>
      <c r="J95" s="10" t="s">
        <v>591</v>
      </c>
      <c r="K95" s="10" t="s">
        <v>591</v>
      </c>
      <c r="L95" s="10" t="s">
        <v>591</v>
      </c>
      <c r="M95" s="10" t="s">
        <v>591</v>
      </c>
      <c r="N95" s="10" t="s">
        <v>591</v>
      </c>
      <c r="O95" s="10" t="s">
        <v>591</v>
      </c>
      <c r="P95" s="10" t="s">
        <v>591</v>
      </c>
      <c r="Q95" s="10" t="s">
        <v>591</v>
      </c>
      <c r="R95" s="10" t="s">
        <v>591</v>
      </c>
      <c r="S95" s="10" t="s">
        <v>591</v>
      </c>
      <c r="T95" s="10" t="s">
        <v>591</v>
      </c>
      <c r="U95" s="10" t="s">
        <v>591</v>
      </c>
      <c r="V95" s="10" t="s">
        <v>591</v>
      </c>
      <c r="W95" s="10" t="s">
        <v>591</v>
      </c>
      <c r="X95" s="10" t="s">
        <v>591</v>
      </c>
      <c r="Y95" s="10" t="s">
        <v>591</v>
      </c>
      <c r="Z95" s="10" t="s">
        <v>591</v>
      </c>
      <c r="AA95" s="10" t="s">
        <v>591</v>
      </c>
      <c r="AB95" s="10" t="s">
        <v>591</v>
      </c>
      <c r="AC95" s="10" t="s">
        <v>591</v>
      </c>
      <c r="AD95" s="10" t="s">
        <v>591</v>
      </c>
      <c r="AE95" s="10" t="s">
        <v>591</v>
      </c>
      <c r="AF95" s="10" t="s">
        <v>591</v>
      </c>
      <c r="AG95" s="10" t="s">
        <v>591</v>
      </c>
      <c r="AH95" s="10" t="s">
        <v>591</v>
      </c>
      <c r="AI95" s="10" t="s">
        <v>591</v>
      </c>
      <c r="AJ95" s="10" t="s">
        <v>591</v>
      </c>
      <c r="AK95" s="10" t="s">
        <v>591</v>
      </c>
      <c r="AL95" s="10" t="s">
        <v>591</v>
      </c>
      <c r="AM95" s="10" t="s">
        <v>591</v>
      </c>
      <c r="AN95" s="10" t="s">
        <v>591</v>
      </c>
      <c r="AO95" s="10" t="s">
        <v>591</v>
      </c>
      <c r="AP95" s="10" t="s">
        <v>591</v>
      </c>
    </row>
    <row r="96" spans="1:42" thickTop="1" thickBot="1" x14ac:dyDescent="0.35">
      <c r="A96" s="24" t="str">
        <f t="shared" si="4"/>
        <v>Question 19</v>
      </c>
      <c r="B96" s="67" t="str">
        <f ca="1"/>
        <v>Answer q19_3</v>
      </c>
      <c r="C96" s="10" t="s">
        <v>591</v>
      </c>
      <c r="D96" s="10" t="s">
        <v>591</v>
      </c>
      <c r="E96" s="10" t="s">
        <v>591</v>
      </c>
      <c r="F96" s="10" t="s">
        <v>591</v>
      </c>
      <c r="G96" s="10" t="s">
        <v>591</v>
      </c>
      <c r="H96" s="10" t="s">
        <v>591</v>
      </c>
      <c r="I96" s="10" t="s">
        <v>591</v>
      </c>
      <c r="J96" s="10" t="s">
        <v>591</v>
      </c>
      <c r="K96" s="10" t="s">
        <v>591</v>
      </c>
      <c r="L96" s="10" t="s">
        <v>591</v>
      </c>
      <c r="M96" s="10" t="s">
        <v>591</v>
      </c>
      <c r="N96" s="10" t="s">
        <v>591</v>
      </c>
      <c r="O96" s="10" t="s">
        <v>591</v>
      </c>
      <c r="P96" s="10" t="s">
        <v>591</v>
      </c>
      <c r="Q96" s="10" t="s">
        <v>591</v>
      </c>
      <c r="R96" s="10" t="s">
        <v>591</v>
      </c>
      <c r="S96" s="10" t="s">
        <v>591</v>
      </c>
      <c r="T96" s="10" t="s">
        <v>591</v>
      </c>
      <c r="U96" s="10" t="s">
        <v>591</v>
      </c>
      <c r="V96" s="10" t="s">
        <v>591</v>
      </c>
      <c r="W96" s="10" t="s">
        <v>591</v>
      </c>
      <c r="X96" s="10" t="s">
        <v>591</v>
      </c>
      <c r="Y96" s="10" t="s">
        <v>591</v>
      </c>
      <c r="Z96" s="10" t="s">
        <v>591</v>
      </c>
      <c r="AA96" s="10" t="s">
        <v>591</v>
      </c>
      <c r="AB96" s="10" t="s">
        <v>591</v>
      </c>
      <c r="AC96" s="10" t="s">
        <v>591</v>
      </c>
      <c r="AD96" s="10" t="s">
        <v>591</v>
      </c>
      <c r="AE96" s="10" t="s">
        <v>591</v>
      </c>
      <c r="AF96" s="10" t="s">
        <v>591</v>
      </c>
      <c r="AG96" s="10" t="s">
        <v>591</v>
      </c>
      <c r="AH96" s="10" t="s">
        <v>591</v>
      </c>
      <c r="AI96" s="10" t="s">
        <v>591</v>
      </c>
      <c r="AJ96" s="10" t="s">
        <v>591</v>
      </c>
      <c r="AK96" s="10" t="s">
        <v>591</v>
      </c>
      <c r="AL96" s="10" t="s">
        <v>591</v>
      </c>
      <c r="AM96" s="10" t="s">
        <v>591</v>
      </c>
      <c r="AN96" s="10" t="s">
        <v>591</v>
      </c>
      <c r="AO96" s="10" t="s">
        <v>591</v>
      </c>
      <c r="AP96" s="10" t="s">
        <v>591</v>
      </c>
    </row>
    <row r="97" spans="1:42" thickTop="1" thickBot="1" x14ac:dyDescent="0.35">
      <c r="A97" s="24" t="str">
        <f t="shared" si="4"/>
        <v>Question 19</v>
      </c>
      <c r="B97" s="67" t="str">
        <f ca="1"/>
        <v>Answer q19_4</v>
      </c>
      <c r="C97" s="10" t="s">
        <v>591</v>
      </c>
      <c r="D97" s="10" t="s">
        <v>591</v>
      </c>
      <c r="E97" s="10" t="s">
        <v>591</v>
      </c>
      <c r="F97" s="10" t="s">
        <v>591</v>
      </c>
      <c r="G97" s="10" t="s">
        <v>591</v>
      </c>
      <c r="H97" s="10" t="s">
        <v>591</v>
      </c>
      <c r="I97" s="10" t="s">
        <v>591</v>
      </c>
      <c r="J97" s="10" t="s">
        <v>591</v>
      </c>
      <c r="K97" s="10" t="s">
        <v>591</v>
      </c>
      <c r="L97" s="10" t="s">
        <v>591</v>
      </c>
      <c r="M97" s="10" t="s">
        <v>591</v>
      </c>
      <c r="N97" s="10" t="s">
        <v>591</v>
      </c>
      <c r="O97" s="10" t="s">
        <v>591</v>
      </c>
      <c r="P97" s="10" t="s">
        <v>591</v>
      </c>
      <c r="Q97" s="10" t="s">
        <v>591</v>
      </c>
      <c r="R97" s="10" t="s">
        <v>591</v>
      </c>
      <c r="S97" s="10" t="s">
        <v>591</v>
      </c>
      <c r="T97" s="10" t="s">
        <v>591</v>
      </c>
      <c r="U97" s="10" t="s">
        <v>591</v>
      </c>
      <c r="V97" s="10" t="s">
        <v>591</v>
      </c>
      <c r="W97" s="10" t="s">
        <v>591</v>
      </c>
      <c r="X97" s="10" t="s">
        <v>591</v>
      </c>
      <c r="Y97" s="10" t="s">
        <v>591</v>
      </c>
      <c r="Z97" s="10" t="s">
        <v>591</v>
      </c>
      <c r="AA97" s="10" t="s">
        <v>591</v>
      </c>
      <c r="AB97" s="10" t="s">
        <v>591</v>
      </c>
      <c r="AC97" s="10" t="s">
        <v>591</v>
      </c>
      <c r="AD97" s="10" t="s">
        <v>591</v>
      </c>
      <c r="AE97" s="10" t="s">
        <v>591</v>
      </c>
      <c r="AF97" s="10" t="s">
        <v>591</v>
      </c>
      <c r="AG97" s="10" t="s">
        <v>591</v>
      </c>
      <c r="AH97" s="10" t="s">
        <v>591</v>
      </c>
      <c r="AI97" s="10" t="s">
        <v>591</v>
      </c>
      <c r="AJ97" s="10" t="s">
        <v>591</v>
      </c>
      <c r="AK97" s="10" t="s">
        <v>591</v>
      </c>
      <c r="AL97" s="10" t="s">
        <v>591</v>
      </c>
      <c r="AM97" s="10" t="s">
        <v>591</v>
      </c>
      <c r="AN97" s="10" t="s">
        <v>591</v>
      </c>
      <c r="AO97" s="10" t="s">
        <v>591</v>
      </c>
      <c r="AP97" s="10" t="s">
        <v>591</v>
      </c>
    </row>
    <row r="98" spans="1:42" thickTop="1" thickBot="1" x14ac:dyDescent="0.35">
      <c r="A98" s="24" t="str">
        <f t="shared" si="4"/>
        <v>Question 19</v>
      </c>
      <c r="B98" s="67" t="str">
        <f ca="1"/>
        <v>Answer q19_5</v>
      </c>
      <c r="C98" s="10" t="s">
        <v>591</v>
      </c>
      <c r="D98" s="10" t="s">
        <v>591</v>
      </c>
      <c r="E98" s="10" t="s">
        <v>591</v>
      </c>
      <c r="F98" s="10" t="s">
        <v>591</v>
      </c>
      <c r="G98" s="10" t="s">
        <v>591</v>
      </c>
      <c r="H98" s="10" t="s">
        <v>591</v>
      </c>
      <c r="I98" s="10" t="s">
        <v>591</v>
      </c>
      <c r="J98" s="10" t="s">
        <v>591</v>
      </c>
      <c r="K98" s="10" t="s">
        <v>591</v>
      </c>
      <c r="L98" s="10" t="s">
        <v>591</v>
      </c>
      <c r="M98" s="10" t="s">
        <v>591</v>
      </c>
      <c r="N98" s="10" t="s">
        <v>591</v>
      </c>
      <c r="O98" s="10" t="s">
        <v>591</v>
      </c>
      <c r="P98" s="10" t="s">
        <v>591</v>
      </c>
      <c r="Q98" s="10" t="s">
        <v>591</v>
      </c>
      <c r="R98" s="10" t="s">
        <v>591</v>
      </c>
      <c r="S98" s="10" t="s">
        <v>591</v>
      </c>
      <c r="T98" s="10" t="s">
        <v>591</v>
      </c>
      <c r="U98" s="10" t="s">
        <v>591</v>
      </c>
      <c r="V98" s="10" t="s">
        <v>591</v>
      </c>
      <c r="W98" s="10" t="s">
        <v>591</v>
      </c>
      <c r="X98" s="10" t="s">
        <v>591</v>
      </c>
      <c r="Y98" s="10" t="s">
        <v>591</v>
      </c>
      <c r="Z98" s="10" t="s">
        <v>591</v>
      </c>
      <c r="AA98" s="10" t="s">
        <v>591</v>
      </c>
      <c r="AB98" s="10" t="s">
        <v>591</v>
      </c>
      <c r="AC98" s="10" t="s">
        <v>591</v>
      </c>
      <c r="AD98" s="10" t="s">
        <v>591</v>
      </c>
      <c r="AE98" s="10" t="s">
        <v>591</v>
      </c>
      <c r="AF98" s="10" t="s">
        <v>591</v>
      </c>
      <c r="AG98" s="10" t="s">
        <v>591</v>
      </c>
      <c r="AH98" s="10" t="s">
        <v>591</v>
      </c>
      <c r="AI98" s="10" t="s">
        <v>591</v>
      </c>
      <c r="AJ98" s="10" t="s">
        <v>591</v>
      </c>
      <c r="AK98" s="10" t="s">
        <v>591</v>
      </c>
      <c r="AL98" s="10" t="s">
        <v>591</v>
      </c>
      <c r="AM98" s="10" t="s">
        <v>591</v>
      </c>
      <c r="AN98" s="10" t="s">
        <v>591</v>
      </c>
      <c r="AO98" s="10" t="s">
        <v>591</v>
      </c>
      <c r="AP98" s="10" t="s">
        <v>591</v>
      </c>
    </row>
    <row r="99" spans="1:42" thickTop="1" thickBot="1" x14ac:dyDescent="0.35">
      <c r="A99" s="24" t="str">
        <f>'Admin Potential Answers'!B21</f>
        <v>Question 20</v>
      </c>
      <c r="B99" s="67" t="str" cm="1">
        <f t="array" aca="1" ref="B99:B103" ca="1">TRANSPOSE(INDIRECT('Admin Potential Answers'!A21))</f>
        <v>Answer q20_1</v>
      </c>
      <c r="C99" s="44" t="s">
        <v>591</v>
      </c>
      <c r="D99" s="44" t="s">
        <v>591</v>
      </c>
      <c r="E99" s="44" t="s">
        <v>591</v>
      </c>
      <c r="F99" s="44" t="s">
        <v>591</v>
      </c>
      <c r="G99" s="44" t="s">
        <v>591</v>
      </c>
      <c r="H99" s="44" t="s">
        <v>591</v>
      </c>
      <c r="I99" s="44" t="s">
        <v>591</v>
      </c>
      <c r="J99" s="44" t="s">
        <v>591</v>
      </c>
      <c r="K99" s="44" t="s">
        <v>591</v>
      </c>
      <c r="L99" s="44" t="s">
        <v>591</v>
      </c>
      <c r="M99" s="44" t="s">
        <v>591</v>
      </c>
      <c r="N99" s="44" t="s">
        <v>591</v>
      </c>
      <c r="O99" s="44" t="s">
        <v>591</v>
      </c>
      <c r="P99" s="44" t="s">
        <v>591</v>
      </c>
      <c r="Q99" s="44" t="s">
        <v>591</v>
      </c>
      <c r="R99" s="44" t="s">
        <v>591</v>
      </c>
      <c r="S99" s="44" t="s">
        <v>591</v>
      </c>
      <c r="T99" s="44" t="s">
        <v>591</v>
      </c>
      <c r="U99" s="44" t="s">
        <v>591</v>
      </c>
      <c r="V99" s="44" t="s">
        <v>591</v>
      </c>
      <c r="W99" s="44" t="s">
        <v>591</v>
      </c>
      <c r="X99" s="44" t="s">
        <v>591</v>
      </c>
      <c r="Y99" s="44" t="s">
        <v>591</v>
      </c>
      <c r="Z99" s="44" t="s">
        <v>591</v>
      </c>
      <c r="AA99" s="44" t="s">
        <v>591</v>
      </c>
      <c r="AB99" s="44" t="s">
        <v>591</v>
      </c>
      <c r="AC99" s="44" t="s">
        <v>591</v>
      </c>
      <c r="AD99" s="44" t="s">
        <v>591</v>
      </c>
      <c r="AE99" s="44" t="s">
        <v>591</v>
      </c>
      <c r="AF99" s="44" t="s">
        <v>591</v>
      </c>
      <c r="AG99" s="44" t="s">
        <v>591</v>
      </c>
      <c r="AH99" s="44" t="s">
        <v>591</v>
      </c>
      <c r="AI99" s="44" t="s">
        <v>591</v>
      </c>
      <c r="AJ99" s="44" t="s">
        <v>591</v>
      </c>
      <c r="AK99" s="44" t="s">
        <v>591</v>
      </c>
      <c r="AL99" s="44" t="s">
        <v>591</v>
      </c>
      <c r="AM99" s="44" t="s">
        <v>591</v>
      </c>
      <c r="AN99" s="44" t="s">
        <v>591</v>
      </c>
      <c r="AO99" s="44" t="s">
        <v>591</v>
      </c>
      <c r="AP99" s="44" t="s">
        <v>591</v>
      </c>
    </row>
    <row r="100" spans="1:42" thickTop="1" thickBot="1" x14ac:dyDescent="0.35">
      <c r="A100" s="24" t="str">
        <f t="shared" ref="A100" si="13">A99</f>
        <v>Question 20</v>
      </c>
      <c r="B100" s="67" t="str">
        <f ca="1"/>
        <v>Answer q20_2</v>
      </c>
      <c r="C100" s="10" t="s">
        <v>591</v>
      </c>
      <c r="D100" s="10" t="s">
        <v>591</v>
      </c>
      <c r="E100" s="10" t="s">
        <v>591</v>
      </c>
      <c r="F100" s="10" t="s">
        <v>591</v>
      </c>
      <c r="G100" s="10" t="s">
        <v>591</v>
      </c>
      <c r="H100" s="10" t="s">
        <v>591</v>
      </c>
      <c r="I100" s="10" t="s">
        <v>591</v>
      </c>
      <c r="J100" s="10" t="s">
        <v>591</v>
      </c>
      <c r="K100" s="10" t="s">
        <v>591</v>
      </c>
      <c r="L100" s="10" t="s">
        <v>591</v>
      </c>
      <c r="M100" s="10" t="s">
        <v>591</v>
      </c>
      <c r="N100" s="10" t="s">
        <v>591</v>
      </c>
      <c r="O100" s="10" t="s">
        <v>591</v>
      </c>
      <c r="P100" s="10" t="s">
        <v>591</v>
      </c>
      <c r="Q100" s="10" t="s">
        <v>591</v>
      </c>
      <c r="R100" s="10" t="s">
        <v>591</v>
      </c>
      <c r="S100" s="10" t="s">
        <v>591</v>
      </c>
      <c r="T100" s="10" t="s">
        <v>591</v>
      </c>
      <c r="U100" s="10" t="s">
        <v>591</v>
      </c>
      <c r="V100" s="10" t="s">
        <v>591</v>
      </c>
      <c r="W100" s="10" t="s">
        <v>591</v>
      </c>
      <c r="X100" s="10" t="s">
        <v>591</v>
      </c>
      <c r="Y100" s="10" t="s">
        <v>591</v>
      </c>
      <c r="Z100" s="10" t="s">
        <v>591</v>
      </c>
      <c r="AA100" s="10" t="s">
        <v>591</v>
      </c>
      <c r="AB100" s="10" t="s">
        <v>591</v>
      </c>
      <c r="AC100" s="10" t="s">
        <v>591</v>
      </c>
      <c r="AD100" s="10" t="s">
        <v>591</v>
      </c>
      <c r="AE100" s="10" t="s">
        <v>591</v>
      </c>
      <c r="AF100" s="10" t="s">
        <v>591</v>
      </c>
      <c r="AG100" s="10" t="s">
        <v>591</v>
      </c>
      <c r="AH100" s="10" t="s">
        <v>591</v>
      </c>
      <c r="AI100" s="10" t="s">
        <v>591</v>
      </c>
      <c r="AJ100" s="10" t="s">
        <v>591</v>
      </c>
      <c r="AK100" s="10" t="s">
        <v>591</v>
      </c>
      <c r="AL100" s="10" t="s">
        <v>591</v>
      </c>
      <c r="AM100" s="10" t="s">
        <v>591</v>
      </c>
      <c r="AN100" s="10" t="s">
        <v>591</v>
      </c>
      <c r="AO100" s="10" t="s">
        <v>591</v>
      </c>
      <c r="AP100" s="10" t="s">
        <v>591</v>
      </c>
    </row>
    <row r="101" spans="1:42" thickTop="1" thickBot="1" x14ac:dyDescent="0.35">
      <c r="A101" s="24" t="str">
        <f t="shared" si="5"/>
        <v>Question 20</v>
      </c>
      <c r="B101" s="67" t="str">
        <f ca="1"/>
        <v>Answer q20_3</v>
      </c>
      <c r="C101" s="10" t="s">
        <v>591</v>
      </c>
      <c r="D101" s="10" t="s">
        <v>591</v>
      </c>
      <c r="E101" s="10" t="s">
        <v>591</v>
      </c>
      <c r="F101" s="10" t="s">
        <v>591</v>
      </c>
      <c r="G101" s="10" t="s">
        <v>591</v>
      </c>
      <c r="H101" s="10" t="s">
        <v>591</v>
      </c>
      <c r="I101" s="10" t="s">
        <v>591</v>
      </c>
      <c r="J101" s="10" t="s">
        <v>591</v>
      </c>
      <c r="K101" s="10" t="s">
        <v>591</v>
      </c>
      <c r="L101" s="10" t="s">
        <v>591</v>
      </c>
      <c r="M101" s="10" t="s">
        <v>591</v>
      </c>
      <c r="N101" s="10" t="s">
        <v>591</v>
      </c>
      <c r="O101" s="10" t="s">
        <v>591</v>
      </c>
      <c r="P101" s="10" t="s">
        <v>591</v>
      </c>
      <c r="Q101" s="10" t="s">
        <v>591</v>
      </c>
      <c r="R101" s="10" t="s">
        <v>591</v>
      </c>
      <c r="S101" s="10" t="s">
        <v>591</v>
      </c>
      <c r="T101" s="10" t="s">
        <v>591</v>
      </c>
      <c r="U101" s="10" t="s">
        <v>591</v>
      </c>
      <c r="V101" s="10" t="s">
        <v>591</v>
      </c>
      <c r="W101" s="10" t="s">
        <v>591</v>
      </c>
      <c r="X101" s="10" t="s">
        <v>591</v>
      </c>
      <c r="Y101" s="10" t="s">
        <v>591</v>
      </c>
      <c r="Z101" s="10" t="s">
        <v>591</v>
      </c>
      <c r="AA101" s="10" t="s">
        <v>591</v>
      </c>
      <c r="AB101" s="10" t="s">
        <v>591</v>
      </c>
      <c r="AC101" s="10" t="s">
        <v>591</v>
      </c>
      <c r="AD101" s="10" t="s">
        <v>591</v>
      </c>
      <c r="AE101" s="10" t="s">
        <v>591</v>
      </c>
      <c r="AF101" s="10" t="s">
        <v>591</v>
      </c>
      <c r="AG101" s="10" t="s">
        <v>591</v>
      </c>
      <c r="AH101" s="10" t="s">
        <v>591</v>
      </c>
      <c r="AI101" s="10" t="s">
        <v>591</v>
      </c>
      <c r="AJ101" s="10" t="s">
        <v>591</v>
      </c>
      <c r="AK101" s="10" t="s">
        <v>591</v>
      </c>
      <c r="AL101" s="10" t="s">
        <v>591</v>
      </c>
      <c r="AM101" s="10" t="s">
        <v>591</v>
      </c>
      <c r="AN101" s="10" t="s">
        <v>591</v>
      </c>
      <c r="AO101" s="10" t="s">
        <v>591</v>
      </c>
      <c r="AP101" s="10" t="s">
        <v>591</v>
      </c>
    </row>
    <row r="102" spans="1:42" thickTop="1" thickBot="1" x14ac:dyDescent="0.35">
      <c r="A102" s="24" t="str">
        <f t="shared" si="5"/>
        <v>Question 20</v>
      </c>
      <c r="B102" s="67" t="str">
        <f ca="1"/>
        <v>Answer q20_4</v>
      </c>
      <c r="C102" s="10" t="s">
        <v>591</v>
      </c>
      <c r="D102" s="10" t="s">
        <v>591</v>
      </c>
      <c r="E102" s="10" t="s">
        <v>591</v>
      </c>
      <c r="F102" s="10" t="s">
        <v>591</v>
      </c>
      <c r="G102" s="10" t="s">
        <v>591</v>
      </c>
      <c r="H102" s="10" t="s">
        <v>591</v>
      </c>
      <c r="I102" s="10" t="s">
        <v>591</v>
      </c>
      <c r="J102" s="10" t="s">
        <v>591</v>
      </c>
      <c r="K102" s="10" t="s">
        <v>591</v>
      </c>
      <c r="L102" s="10" t="s">
        <v>591</v>
      </c>
      <c r="M102" s="10" t="s">
        <v>591</v>
      </c>
      <c r="N102" s="10" t="s">
        <v>591</v>
      </c>
      <c r="O102" s="10" t="s">
        <v>591</v>
      </c>
      <c r="P102" s="10" t="s">
        <v>591</v>
      </c>
      <c r="Q102" s="10" t="s">
        <v>591</v>
      </c>
      <c r="R102" s="10" t="s">
        <v>591</v>
      </c>
      <c r="S102" s="10" t="s">
        <v>591</v>
      </c>
      <c r="T102" s="10" t="s">
        <v>591</v>
      </c>
      <c r="U102" s="10" t="s">
        <v>591</v>
      </c>
      <c r="V102" s="10" t="s">
        <v>591</v>
      </c>
      <c r="W102" s="10" t="s">
        <v>591</v>
      </c>
      <c r="X102" s="10" t="s">
        <v>591</v>
      </c>
      <c r="Y102" s="10" t="s">
        <v>591</v>
      </c>
      <c r="Z102" s="10" t="s">
        <v>591</v>
      </c>
      <c r="AA102" s="10" t="s">
        <v>591</v>
      </c>
      <c r="AB102" s="10" t="s">
        <v>591</v>
      </c>
      <c r="AC102" s="10" t="s">
        <v>591</v>
      </c>
      <c r="AD102" s="10" t="s">
        <v>591</v>
      </c>
      <c r="AE102" s="10" t="s">
        <v>591</v>
      </c>
      <c r="AF102" s="10" t="s">
        <v>591</v>
      </c>
      <c r="AG102" s="10" t="s">
        <v>591</v>
      </c>
      <c r="AH102" s="10" t="s">
        <v>591</v>
      </c>
      <c r="AI102" s="10" t="s">
        <v>591</v>
      </c>
      <c r="AJ102" s="10" t="s">
        <v>591</v>
      </c>
      <c r="AK102" s="10" t="s">
        <v>591</v>
      </c>
      <c r="AL102" s="10" t="s">
        <v>591</v>
      </c>
      <c r="AM102" s="10" t="s">
        <v>591</v>
      </c>
      <c r="AN102" s="10" t="s">
        <v>591</v>
      </c>
      <c r="AO102" s="10" t="s">
        <v>591</v>
      </c>
      <c r="AP102" s="10" t="s">
        <v>591</v>
      </c>
    </row>
    <row r="103" spans="1:42" thickTop="1" thickBot="1" x14ac:dyDescent="0.35">
      <c r="A103" s="24" t="str">
        <f t="shared" si="5"/>
        <v>Question 20</v>
      </c>
      <c r="B103" s="67" t="str">
        <f ca="1"/>
        <v>Answer q20_5</v>
      </c>
      <c r="C103" s="10" t="s">
        <v>591</v>
      </c>
      <c r="D103" s="10" t="s">
        <v>591</v>
      </c>
      <c r="E103" s="10" t="s">
        <v>591</v>
      </c>
      <c r="F103" s="10" t="s">
        <v>591</v>
      </c>
      <c r="G103" s="10" t="s">
        <v>591</v>
      </c>
      <c r="H103" s="10" t="s">
        <v>591</v>
      </c>
      <c r="I103" s="10" t="s">
        <v>591</v>
      </c>
      <c r="J103" s="10" t="s">
        <v>591</v>
      </c>
      <c r="K103" s="10" t="s">
        <v>591</v>
      </c>
      <c r="L103" s="10" t="s">
        <v>591</v>
      </c>
      <c r="M103" s="10" t="s">
        <v>591</v>
      </c>
      <c r="N103" s="10" t="s">
        <v>591</v>
      </c>
      <c r="O103" s="10" t="s">
        <v>591</v>
      </c>
      <c r="P103" s="10" t="s">
        <v>591</v>
      </c>
      <c r="Q103" s="10" t="s">
        <v>591</v>
      </c>
      <c r="R103" s="10" t="s">
        <v>591</v>
      </c>
      <c r="S103" s="10" t="s">
        <v>591</v>
      </c>
      <c r="T103" s="10" t="s">
        <v>591</v>
      </c>
      <c r="U103" s="10" t="s">
        <v>591</v>
      </c>
      <c r="V103" s="10" t="s">
        <v>591</v>
      </c>
      <c r="W103" s="10" t="s">
        <v>591</v>
      </c>
      <c r="X103" s="10" t="s">
        <v>591</v>
      </c>
      <c r="Y103" s="10" t="s">
        <v>591</v>
      </c>
      <c r="Z103" s="10" t="s">
        <v>591</v>
      </c>
      <c r="AA103" s="10" t="s">
        <v>591</v>
      </c>
      <c r="AB103" s="10" t="s">
        <v>591</v>
      </c>
      <c r="AC103" s="10" t="s">
        <v>591</v>
      </c>
      <c r="AD103" s="10" t="s">
        <v>591</v>
      </c>
      <c r="AE103" s="10" t="s">
        <v>591</v>
      </c>
      <c r="AF103" s="10" t="s">
        <v>591</v>
      </c>
      <c r="AG103" s="10" t="s">
        <v>591</v>
      </c>
      <c r="AH103" s="10" t="s">
        <v>591</v>
      </c>
      <c r="AI103" s="10" t="s">
        <v>591</v>
      </c>
      <c r="AJ103" s="10" t="s">
        <v>591</v>
      </c>
      <c r="AK103" s="10" t="s">
        <v>591</v>
      </c>
      <c r="AL103" s="10" t="s">
        <v>591</v>
      </c>
      <c r="AM103" s="10" t="s">
        <v>591</v>
      </c>
      <c r="AN103" s="10" t="s">
        <v>591</v>
      </c>
      <c r="AO103" s="10" t="s">
        <v>591</v>
      </c>
      <c r="AP103" s="10" t="s">
        <v>591</v>
      </c>
    </row>
    <row r="104" spans="1:42" thickTop="1" thickBot="1" x14ac:dyDescent="0.35">
      <c r="A104" s="24" t="str">
        <f>'Admin Potential Answers'!B22</f>
        <v>Question 21</v>
      </c>
      <c r="B104" s="67" t="str" cm="1">
        <f t="array" aca="1" ref="B104:B108" ca="1">TRANSPOSE(INDIRECT('Admin Potential Answers'!A22))</f>
        <v>Answer q21_1</v>
      </c>
      <c r="C104" s="44" t="s">
        <v>591</v>
      </c>
      <c r="D104" s="44" t="s">
        <v>591</v>
      </c>
      <c r="E104" s="44" t="s">
        <v>591</v>
      </c>
      <c r="F104" s="44" t="s">
        <v>591</v>
      </c>
      <c r="G104" s="44" t="s">
        <v>591</v>
      </c>
      <c r="H104" s="44" t="s">
        <v>591</v>
      </c>
      <c r="I104" s="44" t="s">
        <v>591</v>
      </c>
      <c r="J104" s="44" t="s">
        <v>591</v>
      </c>
      <c r="K104" s="44" t="s">
        <v>591</v>
      </c>
      <c r="L104" s="44" t="s">
        <v>591</v>
      </c>
      <c r="M104" s="44" t="s">
        <v>591</v>
      </c>
      <c r="N104" s="44" t="s">
        <v>591</v>
      </c>
      <c r="O104" s="44" t="s">
        <v>591</v>
      </c>
      <c r="P104" s="44" t="s">
        <v>591</v>
      </c>
      <c r="Q104" s="44" t="s">
        <v>591</v>
      </c>
      <c r="R104" s="44" t="s">
        <v>591</v>
      </c>
      <c r="S104" s="44" t="s">
        <v>591</v>
      </c>
      <c r="T104" s="44" t="s">
        <v>591</v>
      </c>
      <c r="U104" s="44" t="s">
        <v>591</v>
      </c>
      <c r="V104" s="44" t="s">
        <v>591</v>
      </c>
      <c r="W104" s="44" t="s">
        <v>591</v>
      </c>
      <c r="X104" s="44" t="s">
        <v>591</v>
      </c>
      <c r="Y104" s="44" t="s">
        <v>591</v>
      </c>
      <c r="Z104" s="44" t="s">
        <v>591</v>
      </c>
      <c r="AA104" s="44" t="s">
        <v>591</v>
      </c>
      <c r="AB104" s="44" t="s">
        <v>591</v>
      </c>
      <c r="AC104" s="44" t="s">
        <v>591</v>
      </c>
      <c r="AD104" s="44" t="s">
        <v>591</v>
      </c>
      <c r="AE104" s="44" t="s">
        <v>591</v>
      </c>
      <c r="AF104" s="44" t="s">
        <v>591</v>
      </c>
      <c r="AG104" s="44" t="s">
        <v>591</v>
      </c>
      <c r="AH104" s="44" t="s">
        <v>591</v>
      </c>
      <c r="AI104" s="44" t="s">
        <v>591</v>
      </c>
      <c r="AJ104" s="44" t="s">
        <v>591</v>
      </c>
      <c r="AK104" s="44" t="s">
        <v>591</v>
      </c>
      <c r="AL104" s="44" t="s">
        <v>591</v>
      </c>
      <c r="AM104" s="44" t="s">
        <v>591</v>
      </c>
      <c r="AN104" s="44" t="s">
        <v>591</v>
      </c>
      <c r="AO104" s="44" t="s">
        <v>591</v>
      </c>
      <c r="AP104" s="44" t="s">
        <v>591</v>
      </c>
    </row>
    <row r="105" spans="1:42" thickTop="1" thickBot="1" x14ac:dyDescent="0.35">
      <c r="A105" s="24" t="str">
        <f t="shared" ref="A105" si="14">A104</f>
        <v>Question 21</v>
      </c>
      <c r="B105" s="67" t="str">
        <f ca="1"/>
        <v>Answer q21_2</v>
      </c>
      <c r="C105" s="10" t="s">
        <v>591</v>
      </c>
      <c r="D105" s="10" t="s">
        <v>591</v>
      </c>
      <c r="E105" s="10" t="s">
        <v>591</v>
      </c>
      <c r="F105" s="10" t="s">
        <v>591</v>
      </c>
      <c r="G105" s="10" t="s">
        <v>591</v>
      </c>
      <c r="H105" s="10" t="s">
        <v>591</v>
      </c>
      <c r="I105" s="10" t="s">
        <v>591</v>
      </c>
      <c r="J105" s="10" t="s">
        <v>591</v>
      </c>
      <c r="K105" s="10" t="s">
        <v>591</v>
      </c>
      <c r="L105" s="10" t="s">
        <v>591</v>
      </c>
      <c r="M105" s="10" t="s">
        <v>591</v>
      </c>
      <c r="N105" s="10" t="s">
        <v>591</v>
      </c>
      <c r="O105" s="10" t="s">
        <v>591</v>
      </c>
      <c r="P105" s="10" t="s">
        <v>591</v>
      </c>
      <c r="Q105" s="10" t="s">
        <v>591</v>
      </c>
      <c r="R105" s="10" t="s">
        <v>591</v>
      </c>
      <c r="S105" s="10" t="s">
        <v>591</v>
      </c>
      <c r="T105" s="10" t="s">
        <v>591</v>
      </c>
      <c r="U105" s="10" t="s">
        <v>591</v>
      </c>
      <c r="V105" s="10" t="s">
        <v>591</v>
      </c>
      <c r="W105" s="10" t="s">
        <v>591</v>
      </c>
      <c r="X105" s="10" t="s">
        <v>591</v>
      </c>
      <c r="Y105" s="10" t="s">
        <v>591</v>
      </c>
      <c r="Z105" s="10" t="s">
        <v>591</v>
      </c>
      <c r="AA105" s="10" t="s">
        <v>591</v>
      </c>
      <c r="AB105" s="10" t="s">
        <v>591</v>
      </c>
      <c r="AC105" s="10" t="s">
        <v>591</v>
      </c>
      <c r="AD105" s="10" t="s">
        <v>591</v>
      </c>
      <c r="AE105" s="10" t="s">
        <v>591</v>
      </c>
      <c r="AF105" s="10" t="s">
        <v>591</v>
      </c>
      <c r="AG105" s="10" t="s">
        <v>591</v>
      </c>
      <c r="AH105" s="10" t="s">
        <v>591</v>
      </c>
      <c r="AI105" s="10" t="s">
        <v>591</v>
      </c>
      <c r="AJ105" s="10" t="s">
        <v>591</v>
      </c>
      <c r="AK105" s="10" t="s">
        <v>591</v>
      </c>
      <c r="AL105" s="10" t="s">
        <v>591</v>
      </c>
      <c r="AM105" s="10" t="s">
        <v>591</v>
      </c>
      <c r="AN105" s="10" t="s">
        <v>591</v>
      </c>
      <c r="AO105" s="10" t="s">
        <v>591</v>
      </c>
      <c r="AP105" s="10" t="s">
        <v>591</v>
      </c>
    </row>
    <row r="106" spans="1:42" thickTop="1" thickBot="1" x14ac:dyDescent="0.35">
      <c r="A106" s="24" t="str">
        <f t="shared" si="6"/>
        <v>Question 21</v>
      </c>
      <c r="B106" s="67" t="str">
        <f ca="1"/>
        <v>Answer q21_3</v>
      </c>
      <c r="C106" s="10" t="s">
        <v>591</v>
      </c>
      <c r="D106" s="10" t="s">
        <v>591</v>
      </c>
      <c r="E106" s="10" t="s">
        <v>591</v>
      </c>
      <c r="F106" s="10" t="s">
        <v>591</v>
      </c>
      <c r="G106" s="10" t="s">
        <v>591</v>
      </c>
      <c r="H106" s="10" t="s">
        <v>591</v>
      </c>
      <c r="I106" s="10" t="s">
        <v>591</v>
      </c>
      <c r="J106" s="10" t="s">
        <v>591</v>
      </c>
      <c r="K106" s="10" t="s">
        <v>591</v>
      </c>
      <c r="L106" s="10" t="s">
        <v>591</v>
      </c>
      <c r="M106" s="10" t="s">
        <v>591</v>
      </c>
      <c r="N106" s="10" t="s">
        <v>591</v>
      </c>
      <c r="O106" s="10" t="s">
        <v>591</v>
      </c>
      <c r="P106" s="10" t="s">
        <v>591</v>
      </c>
      <c r="Q106" s="10" t="s">
        <v>591</v>
      </c>
      <c r="R106" s="10" t="s">
        <v>591</v>
      </c>
      <c r="S106" s="10" t="s">
        <v>591</v>
      </c>
      <c r="T106" s="10" t="s">
        <v>591</v>
      </c>
      <c r="U106" s="10" t="s">
        <v>591</v>
      </c>
      <c r="V106" s="10" t="s">
        <v>591</v>
      </c>
      <c r="W106" s="10" t="s">
        <v>591</v>
      </c>
      <c r="X106" s="10" t="s">
        <v>591</v>
      </c>
      <c r="Y106" s="10" t="s">
        <v>591</v>
      </c>
      <c r="Z106" s="10" t="s">
        <v>591</v>
      </c>
      <c r="AA106" s="10" t="s">
        <v>591</v>
      </c>
      <c r="AB106" s="10" t="s">
        <v>591</v>
      </c>
      <c r="AC106" s="10" t="s">
        <v>591</v>
      </c>
      <c r="AD106" s="10" t="s">
        <v>591</v>
      </c>
      <c r="AE106" s="10" t="s">
        <v>591</v>
      </c>
      <c r="AF106" s="10" t="s">
        <v>591</v>
      </c>
      <c r="AG106" s="10" t="s">
        <v>591</v>
      </c>
      <c r="AH106" s="10" t="s">
        <v>591</v>
      </c>
      <c r="AI106" s="10" t="s">
        <v>591</v>
      </c>
      <c r="AJ106" s="10" t="s">
        <v>591</v>
      </c>
      <c r="AK106" s="10" t="s">
        <v>591</v>
      </c>
      <c r="AL106" s="10" t="s">
        <v>591</v>
      </c>
      <c r="AM106" s="10" t="s">
        <v>591</v>
      </c>
      <c r="AN106" s="10" t="s">
        <v>591</v>
      </c>
      <c r="AO106" s="10" t="s">
        <v>591</v>
      </c>
      <c r="AP106" s="10" t="s">
        <v>591</v>
      </c>
    </row>
    <row r="107" spans="1:42" thickTop="1" thickBot="1" x14ac:dyDescent="0.35">
      <c r="A107" s="24" t="str">
        <f t="shared" si="6"/>
        <v>Question 21</v>
      </c>
      <c r="B107" s="67" t="str">
        <f ca="1"/>
        <v>Answer q21_4</v>
      </c>
      <c r="C107" s="10" t="s">
        <v>591</v>
      </c>
      <c r="D107" s="10" t="s">
        <v>591</v>
      </c>
      <c r="E107" s="10" t="s">
        <v>591</v>
      </c>
      <c r="F107" s="10" t="s">
        <v>591</v>
      </c>
      <c r="G107" s="10" t="s">
        <v>591</v>
      </c>
      <c r="H107" s="10" t="s">
        <v>591</v>
      </c>
      <c r="I107" s="10" t="s">
        <v>591</v>
      </c>
      <c r="J107" s="10" t="s">
        <v>591</v>
      </c>
      <c r="K107" s="10" t="s">
        <v>591</v>
      </c>
      <c r="L107" s="10" t="s">
        <v>591</v>
      </c>
      <c r="M107" s="10" t="s">
        <v>591</v>
      </c>
      <c r="N107" s="10" t="s">
        <v>591</v>
      </c>
      <c r="O107" s="10" t="s">
        <v>591</v>
      </c>
      <c r="P107" s="10" t="s">
        <v>591</v>
      </c>
      <c r="Q107" s="10" t="s">
        <v>591</v>
      </c>
      <c r="R107" s="10" t="s">
        <v>591</v>
      </c>
      <c r="S107" s="10" t="s">
        <v>591</v>
      </c>
      <c r="T107" s="10" t="s">
        <v>591</v>
      </c>
      <c r="U107" s="10" t="s">
        <v>591</v>
      </c>
      <c r="V107" s="10" t="s">
        <v>591</v>
      </c>
      <c r="W107" s="10" t="s">
        <v>591</v>
      </c>
      <c r="X107" s="10" t="s">
        <v>591</v>
      </c>
      <c r="Y107" s="10" t="s">
        <v>591</v>
      </c>
      <c r="Z107" s="10" t="s">
        <v>591</v>
      </c>
      <c r="AA107" s="10" t="s">
        <v>591</v>
      </c>
      <c r="AB107" s="10" t="s">
        <v>591</v>
      </c>
      <c r="AC107" s="10" t="s">
        <v>591</v>
      </c>
      <c r="AD107" s="10" t="s">
        <v>591</v>
      </c>
      <c r="AE107" s="10" t="s">
        <v>591</v>
      </c>
      <c r="AF107" s="10" t="s">
        <v>591</v>
      </c>
      <c r="AG107" s="10" t="s">
        <v>591</v>
      </c>
      <c r="AH107" s="10" t="s">
        <v>591</v>
      </c>
      <c r="AI107" s="10" t="s">
        <v>591</v>
      </c>
      <c r="AJ107" s="10" t="s">
        <v>591</v>
      </c>
      <c r="AK107" s="10" t="s">
        <v>591</v>
      </c>
      <c r="AL107" s="10" t="s">
        <v>591</v>
      </c>
      <c r="AM107" s="10" t="s">
        <v>591</v>
      </c>
      <c r="AN107" s="10" t="s">
        <v>591</v>
      </c>
      <c r="AO107" s="10" t="s">
        <v>591</v>
      </c>
      <c r="AP107" s="10" t="s">
        <v>591</v>
      </c>
    </row>
    <row r="108" spans="1:42" thickTop="1" thickBot="1" x14ac:dyDescent="0.35">
      <c r="A108" s="24" t="str">
        <f t="shared" si="6"/>
        <v>Question 21</v>
      </c>
      <c r="B108" s="67" t="str">
        <f ca="1"/>
        <v>Answer q21_5</v>
      </c>
      <c r="C108" s="10" t="s">
        <v>591</v>
      </c>
      <c r="D108" s="10" t="s">
        <v>591</v>
      </c>
      <c r="E108" s="10" t="s">
        <v>591</v>
      </c>
      <c r="F108" s="10" t="s">
        <v>591</v>
      </c>
      <c r="G108" s="10" t="s">
        <v>591</v>
      </c>
      <c r="H108" s="10" t="s">
        <v>591</v>
      </c>
      <c r="I108" s="10" t="s">
        <v>591</v>
      </c>
      <c r="J108" s="10" t="s">
        <v>591</v>
      </c>
      <c r="K108" s="10" t="s">
        <v>591</v>
      </c>
      <c r="L108" s="10" t="s">
        <v>591</v>
      </c>
      <c r="M108" s="10" t="s">
        <v>591</v>
      </c>
      <c r="N108" s="10" t="s">
        <v>591</v>
      </c>
      <c r="O108" s="10" t="s">
        <v>591</v>
      </c>
      <c r="P108" s="10" t="s">
        <v>591</v>
      </c>
      <c r="Q108" s="10" t="s">
        <v>591</v>
      </c>
      <c r="R108" s="10" t="s">
        <v>591</v>
      </c>
      <c r="S108" s="10" t="s">
        <v>591</v>
      </c>
      <c r="T108" s="10" t="s">
        <v>591</v>
      </c>
      <c r="U108" s="10" t="s">
        <v>591</v>
      </c>
      <c r="V108" s="10" t="s">
        <v>591</v>
      </c>
      <c r="W108" s="10" t="s">
        <v>591</v>
      </c>
      <c r="X108" s="10" t="s">
        <v>591</v>
      </c>
      <c r="Y108" s="10" t="s">
        <v>591</v>
      </c>
      <c r="Z108" s="10" t="s">
        <v>591</v>
      </c>
      <c r="AA108" s="10" t="s">
        <v>591</v>
      </c>
      <c r="AB108" s="10" t="s">
        <v>591</v>
      </c>
      <c r="AC108" s="10" t="s">
        <v>591</v>
      </c>
      <c r="AD108" s="10" t="s">
        <v>591</v>
      </c>
      <c r="AE108" s="10" t="s">
        <v>591</v>
      </c>
      <c r="AF108" s="10" t="s">
        <v>591</v>
      </c>
      <c r="AG108" s="10" t="s">
        <v>591</v>
      </c>
      <c r="AH108" s="10" t="s">
        <v>591</v>
      </c>
      <c r="AI108" s="10" t="s">
        <v>591</v>
      </c>
      <c r="AJ108" s="10" t="s">
        <v>591</v>
      </c>
      <c r="AK108" s="10" t="s">
        <v>591</v>
      </c>
      <c r="AL108" s="10" t="s">
        <v>591</v>
      </c>
      <c r="AM108" s="10" t="s">
        <v>591</v>
      </c>
      <c r="AN108" s="10" t="s">
        <v>591</v>
      </c>
      <c r="AO108" s="10" t="s">
        <v>591</v>
      </c>
      <c r="AP108" s="10" t="s">
        <v>591</v>
      </c>
    </row>
    <row r="109" spans="1:42" thickTop="1" thickBot="1" x14ac:dyDescent="0.35">
      <c r="A109" s="24" t="str">
        <f>'Admin Potential Answers'!B23</f>
        <v>Question 22</v>
      </c>
      <c r="B109" s="67" t="str" cm="1">
        <f t="array" aca="1" ref="B109:B113" ca="1">TRANSPOSE(INDIRECT('Admin Potential Answers'!A23))</f>
        <v>Answer q22_1</v>
      </c>
      <c r="C109" s="44" t="s">
        <v>591</v>
      </c>
      <c r="D109" s="44" t="s">
        <v>591</v>
      </c>
      <c r="E109" s="44" t="s">
        <v>591</v>
      </c>
      <c r="F109" s="44" t="s">
        <v>591</v>
      </c>
      <c r="G109" s="44" t="s">
        <v>591</v>
      </c>
      <c r="H109" s="44" t="s">
        <v>591</v>
      </c>
      <c r="I109" s="44" t="s">
        <v>591</v>
      </c>
      <c r="J109" s="44" t="s">
        <v>591</v>
      </c>
      <c r="K109" s="44" t="s">
        <v>591</v>
      </c>
      <c r="L109" s="44" t="s">
        <v>591</v>
      </c>
      <c r="M109" s="44" t="s">
        <v>591</v>
      </c>
      <c r="N109" s="44" t="s">
        <v>591</v>
      </c>
      <c r="O109" s="44" t="s">
        <v>591</v>
      </c>
      <c r="P109" s="44" t="s">
        <v>591</v>
      </c>
      <c r="Q109" s="44" t="s">
        <v>591</v>
      </c>
      <c r="R109" s="44" t="s">
        <v>591</v>
      </c>
      <c r="S109" s="44" t="s">
        <v>591</v>
      </c>
      <c r="T109" s="44" t="s">
        <v>591</v>
      </c>
      <c r="U109" s="44" t="s">
        <v>591</v>
      </c>
      <c r="V109" s="44" t="s">
        <v>591</v>
      </c>
      <c r="W109" s="44" t="s">
        <v>591</v>
      </c>
      <c r="X109" s="44" t="s">
        <v>591</v>
      </c>
      <c r="Y109" s="44" t="s">
        <v>591</v>
      </c>
      <c r="Z109" s="44" t="s">
        <v>591</v>
      </c>
      <c r="AA109" s="44" t="s">
        <v>591</v>
      </c>
      <c r="AB109" s="44" t="s">
        <v>591</v>
      </c>
      <c r="AC109" s="44" t="s">
        <v>591</v>
      </c>
      <c r="AD109" s="44" t="s">
        <v>591</v>
      </c>
      <c r="AE109" s="44" t="s">
        <v>591</v>
      </c>
      <c r="AF109" s="44" t="s">
        <v>591</v>
      </c>
      <c r="AG109" s="44" t="s">
        <v>591</v>
      </c>
      <c r="AH109" s="44" t="s">
        <v>591</v>
      </c>
      <c r="AI109" s="44" t="s">
        <v>591</v>
      </c>
      <c r="AJ109" s="44" t="s">
        <v>591</v>
      </c>
      <c r="AK109" s="44" t="s">
        <v>591</v>
      </c>
      <c r="AL109" s="44" t="s">
        <v>591</v>
      </c>
      <c r="AM109" s="44" t="s">
        <v>591</v>
      </c>
      <c r="AN109" s="44" t="s">
        <v>591</v>
      </c>
      <c r="AO109" s="44" t="s">
        <v>591</v>
      </c>
      <c r="AP109" s="44" t="s">
        <v>591</v>
      </c>
    </row>
    <row r="110" spans="1:42" thickTop="1" thickBot="1" x14ac:dyDescent="0.35">
      <c r="A110" s="24" t="str">
        <f t="shared" ref="A110:A113" si="15">A109</f>
        <v>Question 22</v>
      </c>
      <c r="B110" s="67" t="str">
        <f ca="1"/>
        <v>Answer q22_2</v>
      </c>
      <c r="C110" s="10" t="s">
        <v>591</v>
      </c>
      <c r="D110" s="10" t="s">
        <v>591</v>
      </c>
      <c r="E110" s="10" t="s">
        <v>591</v>
      </c>
      <c r="F110" s="10" t="s">
        <v>591</v>
      </c>
      <c r="G110" s="10" t="s">
        <v>591</v>
      </c>
      <c r="H110" s="10" t="s">
        <v>591</v>
      </c>
      <c r="I110" s="10" t="s">
        <v>591</v>
      </c>
      <c r="J110" s="10" t="s">
        <v>591</v>
      </c>
      <c r="K110" s="10" t="s">
        <v>591</v>
      </c>
      <c r="L110" s="10" t="s">
        <v>591</v>
      </c>
      <c r="M110" s="10" t="s">
        <v>591</v>
      </c>
      <c r="N110" s="10" t="s">
        <v>591</v>
      </c>
      <c r="O110" s="10" t="s">
        <v>591</v>
      </c>
      <c r="P110" s="10" t="s">
        <v>591</v>
      </c>
      <c r="Q110" s="10" t="s">
        <v>591</v>
      </c>
      <c r="R110" s="10" t="s">
        <v>591</v>
      </c>
      <c r="S110" s="10" t="s">
        <v>591</v>
      </c>
      <c r="T110" s="10" t="s">
        <v>591</v>
      </c>
      <c r="U110" s="10" t="s">
        <v>591</v>
      </c>
      <c r="V110" s="10" t="s">
        <v>591</v>
      </c>
      <c r="W110" s="10" t="s">
        <v>591</v>
      </c>
      <c r="X110" s="10" t="s">
        <v>591</v>
      </c>
      <c r="Y110" s="10" t="s">
        <v>591</v>
      </c>
      <c r="Z110" s="10" t="s">
        <v>591</v>
      </c>
      <c r="AA110" s="10" t="s">
        <v>591</v>
      </c>
      <c r="AB110" s="10" t="s">
        <v>591</v>
      </c>
      <c r="AC110" s="10" t="s">
        <v>591</v>
      </c>
      <c r="AD110" s="10" t="s">
        <v>591</v>
      </c>
      <c r="AE110" s="10" t="s">
        <v>591</v>
      </c>
      <c r="AF110" s="10" t="s">
        <v>591</v>
      </c>
      <c r="AG110" s="10" t="s">
        <v>591</v>
      </c>
      <c r="AH110" s="10" t="s">
        <v>591</v>
      </c>
      <c r="AI110" s="10" t="s">
        <v>591</v>
      </c>
      <c r="AJ110" s="10" t="s">
        <v>591</v>
      </c>
      <c r="AK110" s="10" t="s">
        <v>591</v>
      </c>
      <c r="AL110" s="10" t="s">
        <v>591</v>
      </c>
      <c r="AM110" s="10" t="s">
        <v>591</v>
      </c>
      <c r="AN110" s="10" t="s">
        <v>591</v>
      </c>
      <c r="AO110" s="10" t="s">
        <v>591</v>
      </c>
      <c r="AP110" s="10" t="s">
        <v>591</v>
      </c>
    </row>
    <row r="111" spans="1:42" thickTop="1" thickBot="1" x14ac:dyDescent="0.35">
      <c r="A111" s="24" t="str">
        <f t="shared" si="15"/>
        <v>Question 22</v>
      </c>
      <c r="B111" s="67" t="str">
        <f ca="1"/>
        <v>Answer q22_3</v>
      </c>
      <c r="C111" s="10" t="s">
        <v>591</v>
      </c>
      <c r="D111" s="10" t="s">
        <v>591</v>
      </c>
      <c r="E111" s="10" t="s">
        <v>591</v>
      </c>
      <c r="F111" s="10" t="s">
        <v>591</v>
      </c>
      <c r="G111" s="10" t="s">
        <v>591</v>
      </c>
      <c r="H111" s="10" t="s">
        <v>591</v>
      </c>
      <c r="I111" s="10" t="s">
        <v>591</v>
      </c>
      <c r="J111" s="10" t="s">
        <v>591</v>
      </c>
      <c r="K111" s="10" t="s">
        <v>591</v>
      </c>
      <c r="L111" s="10" t="s">
        <v>591</v>
      </c>
      <c r="M111" s="10" t="s">
        <v>591</v>
      </c>
      <c r="N111" s="10" t="s">
        <v>591</v>
      </c>
      <c r="O111" s="10" t="s">
        <v>591</v>
      </c>
      <c r="P111" s="10" t="s">
        <v>591</v>
      </c>
      <c r="Q111" s="10" t="s">
        <v>591</v>
      </c>
      <c r="R111" s="10" t="s">
        <v>591</v>
      </c>
      <c r="S111" s="10" t="s">
        <v>591</v>
      </c>
      <c r="T111" s="10" t="s">
        <v>591</v>
      </c>
      <c r="U111" s="10" t="s">
        <v>591</v>
      </c>
      <c r="V111" s="10" t="s">
        <v>591</v>
      </c>
      <c r="W111" s="10" t="s">
        <v>591</v>
      </c>
      <c r="X111" s="10" t="s">
        <v>591</v>
      </c>
      <c r="Y111" s="10" t="s">
        <v>591</v>
      </c>
      <c r="Z111" s="10" t="s">
        <v>591</v>
      </c>
      <c r="AA111" s="10" t="s">
        <v>591</v>
      </c>
      <c r="AB111" s="10" t="s">
        <v>591</v>
      </c>
      <c r="AC111" s="10" t="s">
        <v>591</v>
      </c>
      <c r="AD111" s="10" t="s">
        <v>591</v>
      </c>
      <c r="AE111" s="10" t="s">
        <v>591</v>
      </c>
      <c r="AF111" s="10" t="s">
        <v>591</v>
      </c>
      <c r="AG111" s="10" t="s">
        <v>591</v>
      </c>
      <c r="AH111" s="10" t="s">
        <v>591</v>
      </c>
      <c r="AI111" s="10" t="s">
        <v>591</v>
      </c>
      <c r="AJ111" s="10" t="s">
        <v>591</v>
      </c>
      <c r="AK111" s="10" t="s">
        <v>591</v>
      </c>
      <c r="AL111" s="10" t="s">
        <v>591</v>
      </c>
      <c r="AM111" s="10" t="s">
        <v>591</v>
      </c>
      <c r="AN111" s="10" t="s">
        <v>591</v>
      </c>
      <c r="AO111" s="10" t="s">
        <v>591</v>
      </c>
      <c r="AP111" s="10" t="s">
        <v>591</v>
      </c>
    </row>
    <row r="112" spans="1:42" thickTop="1" thickBot="1" x14ac:dyDescent="0.35">
      <c r="A112" s="24" t="str">
        <f t="shared" si="15"/>
        <v>Question 22</v>
      </c>
      <c r="B112" s="67" t="str">
        <f ca="1"/>
        <v>Answer q22_4</v>
      </c>
      <c r="C112" s="10" t="s">
        <v>591</v>
      </c>
      <c r="D112" s="10" t="s">
        <v>591</v>
      </c>
      <c r="E112" s="10" t="s">
        <v>591</v>
      </c>
      <c r="F112" s="10" t="s">
        <v>591</v>
      </c>
      <c r="G112" s="10" t="s">
        <v>591</v>
      </c>
      <c r="H112" s="10" t="s">
        <v>591</v>
      </c>
      <c r="I112" s="10" t="s">
        <v>591</v>
      </c>
      <c r="J112" s="10" t="s">
        <v>591</v>
      </c>
      <c r="K112" s="10" t="s">
        <v>591</v>
      </c>
      <c r="L112" s="10" t="s">
        <v>591</v>
      </c>
      <c r="M112" s="10" t="s">
        <v>591</v>
      </c>
      <c r="N112" s="10" t="s">
        <v>591</v>
      </c>
      <c r="O112" s="10" t="s">
        <v>591</v>
      </c>
      <c r="P112" s="10" t="s">
        <v>591</v>
      </c>
      <c r="Q112" s="10" t="s">
        <v>591</v>
      </c>
      <c r="R112" s="10" t="s">
        <v>591</v>
      </c>
      <c r="S112" s="10" t="s">
        <v>591</v>
      </c>
      <c r="T112" s="10" t="s">
        <v>591</v>
      </c>
      <c r="U112" s="10" t="s">
        <v>591</v>
      </c>
      <c r="V112" s="10" t="s">
        <v>591</v>
      </c>
      <c r="W112" s="10" t="s">
        <v>591</v>
      </c>
      <c r="X112" s="10" t="s">
        <v>591</v>
      </c>
      <c r="Y112" s="10" t="s">
        <v>591</v>
      </c>
      <c r="Z112" s="10" t="s">
        <v>591</v>
      </c>
      <c r="AA112" s="10" t="s">
        <v>591</v>
      </c>
      <c r="AB112" s="10" t="s">
        <v>591</v>
      </c>
      <c r="AC112" s="10" t="s">
        <v>591</v>
      </c>
      <c r="AD112" s="10" t="s">
        <v>591</v>
      </c>
      <c r="AE112" s="10" t="s">
        <v>591</v>
      </c>
      <c r="AF112" s="10" t="s">
        <v>591</v>
      </c>
      <c r="AG112" s="10" t="s">
        <v>591</v>
      </c>
      <c r="AH112" s="10" t="s">
        <v>591</v>
      </c>
      <c r="AI112" s="10" t="s">
        <v>591</v>
      </c>
      <c r="AJ112" s="10" t="s">
        <v>591</v>
      </c>
      <c r="AK112" s="10" t="s">
        <v>591</v>
      </c>
      <c r="AL112" s="10" t="s">
        <v>591</v>
      </c>
      <c r="AM112" s="10" t="s">
        <v>591</v>
      </c>
      <c r="AN112" s="10" t="s">
        <v>591</v>
      </c>
      <c r="AO112" s="10" t="s">
        <v>591</v>
      </c>
      <c r="AP112" s="10" t="s">
        <v>591</v>
      </c>
    </row>
    <row r="113" spans="1:42" thickTop="1" thickBot="1" x14ac:dyDescent="0.35">
      <c r="A113" s="24" t="str">
        <f t="shared" si="15"/>
        <v>Question 22</v>
      </c>
      <c r="B113" s="67" t="str">
        <f ca="1"/>
        <v>Answer q22_5</v>
      </c>
      <c r="C113" s="10" t="s">
        <v>591</v>
      </c>
      <c r="D113" s="10" t="s">
        <v>591</v>
      </c>
      <c r="E113" s="10" t="s">
        <v>591</v>
      </c>
      <c r="F113" s="10" t="s">
        <v>591</v>
      </c>
      <c r="G113" s="10" t="s">
        <v>591</v>
      </c>
      <c r="H113" s="10" t="s">
        <v>591</v>
      </c>
      <c r="I113" s="10" t="s">
        <v>591</v>
      </c>
      <c r="J113" s="10" t="s">
        <v>591</v>
      </c>
      <c r="K113" s="10" t="s">
        <v>591</v>
      </c>
      <c r="L113" s="10" t="s">
        <v>591</v>
      </c>
      <c r="M113" s="10" t="s">
        <v>591</v>
      </c>
      <c r="N113" s="10" t="s">
        <v>591</v>
      </c>
      <c r="O113" s="10" t="s">
        <v>591</v>
      </c>
      <c r="P113" s="10" t="s">
        <v>591</v>
      </c>
      <c r="Q113" s="10" t="s">
        <v>591</v>
      </c>
      <c r="R113" s="10" t="s">
        <v>591</v>
      </c>
      <c r="S113" s="10" t="s">
        <v>591</v>
      </c>
      <c r="T113" s="10" t="s">
        <v>591</v>
      </c>
      <c r="U113" s="10" t="s">
        <v>591</v>
      </c>
      <c r="V113" s="10" t="s">
        <v>591</v>
      </c>
      <c r="W113" s="10" t="s">
        <v>591</v>
      </c>
      <c r="X113" s="10" t="s">
        <v>591</v>
      </c>
      <c r="Y113" s="10" t="s">
        <v>591</v>
      </c>
      <c r="Z113" s="10" t="s">
        <v>591</v>
      </c>
      <c r="AA113" s="10" t="s">
        <v>591</v>
      </c>
      <c r="AB113" s="10" t="s">
        <v>591</v>
      </c>
      <c r="AC113" s="10" t="s">
        <v>591</v>
      </c>
      <c r="AD113" s="10" t="s">
        <v>591</v>
      </c>
      <c r="AE113" s="10" t="s">
        <v>591</v>
      </c>
      <c r="AF113" s="10" t="s">
        <v>591</v>
      </c>
      <c r="AG113" s="10" t="s">
        <v>591</v>
      </c>
      <c r="AH113" s="10" t="s">
        <v>591</v>
      </c>
      <c r="AI113" s="10" t="s">
        <v>591</v>
      </c>
      <c r="AJ113" s="10" t="s">
        <v>591</v>
      </c>
      <c r="AK113" s="10" t="s">
        <v>591</v>
      </c>
      <c r="AL113" s="10" t="s">
        <v>591</v>
      </c>
      <c r="AM113" s="10" t="s">
        <v>591</v>
      </c>
      <c r="AN113" s="10" t="s">
        <v>591</v>
      </c>
      <c r="AO113" s="10" t="s">
        <v>591</v>
      </c>
      <c r="AP113" s="10" t="s">
        <v>591</v>
      </c>
    </row>
    <row r="114" spans="1:42" thickTop="1" thickBot="1" x14ac:dyDescent="0.35">
      <c r="A114" s="24" t="str">
        <f>'Admin Potential Answers'!B24</f>
        <v>Question 23</v>
      </c>
      <c r="B114" s="67" t="str" cm="1">
        <f t="array" aca="1" ref="B114:B118" ca="1">TRANSPOSE(INDIRECT('Admin Potential Answers'!A24))</f>
        <v>Answer q23_1</v>
      </c>
      <c r="C114" s="44" t="s">
        <v>591</v>
      </c>
      <c r="D114" s="44" t="s">
        <v>591</v>
      </c>
      <c r="E114" s="44" t="s">
        <v>591</v>
      </c>
      <c r="F114" s="44" t="s">
        <v>591</v>
      </c>
      <c r="G114" s="44" t="s">
        <v>591</v>
      </c>
      <c r="H114" s="44" t="s">
        <v>591</v>
      </c>
      <c r="I114" s="44" t="s">
        <v>591</v>
      </c>
      <c r="J114" s="44" t="s">
        <v>591</v>
      </c>
      <c r="K114" s="44" t="s">
        <v>591</v>
      </c>
      <c r="L114" s="44" t="s">
        <v>591</v>
      </c>
      <c r="M114" s="44" t="s">
        <v>591</v>
      </c>
      <c r="N114" s="44" t="s">
        <v>591</v>
      </c>
      <c r="O114" s="44" t="s">
        <v>591</v>
      </c>
      <c r="P114" s="44" t="s">
        <v>591</v>
      </c>
      <c r="Q114" s="44" t="s">
        <v>591</v>
      </c>
      <c r="R114" s="44" t="s">
        <v>591</v>
      </c>
      <c r="S114" s="44" t="s">
        <v>591</v>
      </c>
      <c r="T114" s="44" t="s">
        <v>591</v>
      </c>
      <c r="U114" s="44" t="s">
        <v>591</v>
      </c>
      <c r="V114" s="44" t="s">
        <v>591</v>
      </c>
      <c r="W114" s="44" t="s">
        <v>591</v>
      </c>
      <c r="X114" s="44" t="s">
        <v>591</v>
      </c>
      <c r="Y114" s="44" t="s">
        <v>591</v>
      </c>
      <c r="Z114" s="44" t="s">
        <v>591</v>
      </c>
      <c r="AA114" s="44" t="s">
        <v>591</v>
      </c>
      <c r="AB114" s="44" t="s">
        <v>591</v>
      </c>
      <c r="AC114" s="44" t="s">
        <v>591</v>
      </c>
      <c r="AD114" s="44" t="s">
        <v>591</v>
      </c>
      <c r="AE114" s="44" t="s">
        <v>591</v>
      </c>
      <c r="AF114" s="44" t="s">
        <v>591</v>
      </c>
      <c r="AG114" s="44" t="s">
        <v>591</v>
      </c>
      <c r="AH114" s="44" t="s">
        <v>591</v>
      </c>
      <c r="AI114" s="44" t="s">
        <v>591</v>
      </c>
      <c r="AJ114" s="44" t="s">
        <v>591</v>
      </c>
      <c r="AK114" s="44" t="s">
        <v>591</v>
      </c>
      <c r="AL114" s="44" t="s">
        <v>591</v>
      </c>
      <c r="AM114" s="44" t="s">
        <v>591</v>
      </c>
      <c r="AN114" s="44" t="s">
        <v>591</v>
      </c>
      <c r="AO114" s="44" t="s">
        <v>591</v>
      </c>
      <c r="AP114" s="44" t="s">
        <v>591</v>
      </c>
    </row>
    <row r="115" spans="1:42" thickTop="1" thickBot="1" x14ac:dyDescent="0.35">
      <c r="A115" s="24" t="str">
        <f t="shared" ref="A115" si="16">A114</f>
        <v>Question 23</v>
      </c>
      <c r="B115" s="67" t="str">
        <f ca="1"/>
        <v>Answer q23_2</v>
      </c>
      <c r="C115" s="10" t="s">
        <v>591</v>
      </c>
      <c r="D115" s="10" t="s">
        <v>591</v>
      </c>
      <c r="E115" s="10" t="s">
        <v>591</v>
      </c>
      <c r="F115" s="10" t="s">
        <v>591</v>
      </c>
      <c r="G115" s="10" t="s">
        <v>591</v>
      </c>
      <c r="H115" s="10" t="s">
        <v>591</v>
      </c>
      <c r="I115" s="10" t="s">
        <v>591</v>
      </c>
      <c r="J115" s="10" t="s">
        <v>591</v>
      </c>
      <c r="K115" s="10" t="s">
        <v>591</v>
      </c>
      <c r="L115" s="10" t="s">
        <v>591</v>
      </c>
      <c r="M115" s="10" t="s">
        <v>591</v>
      </c>
      <c r="N115" s="10" t="s">
        <v>591</v>
      </c>
      <c r="O115" s="10" t="s">
        <v>591</v>
      </c>
      <c r="P115" s="10" t="s">
        <v>591</v>
      </c>
      <c r="Q115" s="10" t="s">
        <v>591</v>
      </c>
      <c r="R115" s="10" t="s">
        <v>591</v>
      </c>
      <c r="S115" s="10" t="s">
        <v>591</v>
      </c>
      <c r="T115" s="10" t="s">
        <v>591</v>
      </c>
      <c r="U115" s="10" t="s">
        <v>591</v>
      </c>
      <c r="V115" s="10" t="s">
        <v>591</v>
      </c>
      <c r="W115" s="10" t="s">
        <v>591</v>
      </c>
      <c r="X115" s="10" t="s">
        <v>591</v>
      </c>
      <c r="Y115" s="10" t="s">
        <v>591</v>
      </c>
      <c r="Z115" s="10" t="s">
        <v>591</v>
      </c>
      <c r="AA115" s="10" t="s">
        <v>591</v>
      </c>
      <c r="AB115" s="10" t="s">
        <v>591</v>
      </c>
      <c r="AC115" s="10" t="s">
        <v>591</v>
      </c>
      <c r="AD115" s="10" t="s">
        <v>591</v>
      </c>
      <c r="AE115" s="10" t="s">
        <v>591</v>
      </c>
      <c r="AF115" s="10" t="s">
        <v>591</v>
      </c>
      <c r="AG115" s="10" t="s">
        <v>591</v>
      </c>
      <c r="AH115" s="10" t="s">
        <v>591</v>
      </c>
      <c r="AI115" s="10" t="s">
        <v>591</v>
      </c>
      <c r="AJ115" s="10" t="s">
        <v>591</v>
      </c>
      <c r="AK115" s="10" t="s">
        <v>591</v>
      </c>
      <c r="AL115" s="10" t="s">
        <v>591</v>
      </c>
      <c r="AM115" s="10" t="s">
        <v>591</v>
      </c>
      <c r="AN115" s="10" t="s">
        <v>591</v>
      </c>
      <c r="AO115" s="10" t="s">
        <v>591</v>
      </c>
      <c r="AP115" s="10" t="s">
        <v>591</v>
      </c>
    </row>
    <row r="116" spans="1:42" thickTop="1" thickBot="1" x14ac:dyDescent="0.35">
      <c r="A116" s="24" t="str">
        <f t="shared" si="4"/>
        <v>Question 23</v>
      </c>
      <c r="B116" s="67" t="str">
        <f ca="1"/>
        <v>Answer q23_3</v>
      </c>
      <c r="C116" s="10" t="s">
        <v>591</v>
      </c>
      <c r="D116" s="10" t="s">
        <v>591</v>
      </c>
      <c r="E116" s="10" t="s">
        <v>591</v>
      </c>
      <c r="F116" s="10" t="s">
        <v>591</v>
      </c>
      <c r="G116" s="10" t="s">
        <v>591</v>
      </c>
      <c r="H116" s="10" t="s">
        <v>591</v>
      </c>
      <c r="I116" s="10" t="s">
        <v>591</v>
      </c>
      <c r="J116" s="10" t="s">
        <v>591</v>
      </c>
      <c r="K116" s="10" t="s">
        <v>591</v>
      </c>
      <c r="L116" s="10" t="s">
        <v>591</v>
      </c>
      <c r="M116" s="10" t="s">
        <v>591</v>
      </c>
      <c r="N116" s="10" t="s">
        <v>591</v>
      </c>
      <c r="O116" s="10" t="s">
        <v>591</v>
      </c>
      <c r="P116" s="10" t="s">
        <v>591</v>
      </c>
      <c r="Q116" s="10" t="s">
        <v>591</v>
      </c>
      <c r="R116" s="10" t="s">
        <v>591</v>
      </c>
      <c r="S116" s="10" t="s">
        <v>591</v>
      </c>
      <c r="T116" s="10" t="s">
        <v>591</v>
      </c>
      <c r="U116" s="10" t="s">
        <v>591</v>
      </c>
      <c r="V116" s="10" t="s">
        <v>591</v>
      </c>
      <c r="W116" s="10" t="s">
        <v>591</v>
      </c>
      <c r="X116" s="10" t="s">
        <v>591</v>
      </c>
      <c r="Y116" s="10" t="s">
        <v>591</v>
      </c>
      <c r="Z116" s="10" t="s">
        <v>591</v>
      </c>
      <c r="AA116" s="10" t="s">
        <v>591</v>
      </c>
      <c r="AB116" s="10" t="s">
        <v>591</v>
      </c>
      <c r="AC116" s="10" t="s">
        <v>591</v>
      </c>
      <c r="AD116" s="10" t="s">
        <v>591</v>
      </c>
      <c r="AE116" s="10" t="s">
        <v>591</v>
      </c>
      <c r="AF116" s="10" t="s">
        <v>591</v>
      </c>
      <c r="AG116" s="10" t="s">
        <v>591</v>
      </c>
      <c r="AH116" s="10" t="s">
        <v>591</v>
      </c>
      <c r="AI116" s="10" t="s">
        <v>591</v>
      </c>
      <c r="AJ116" s="10" t="s">
        <v>591</v>
      </c>
      <c r="AK116" s="10" t="s">
        <v>591</v>
      </c>
      <c r="AL116" s="10" t="s">
        <v>591</v>
      </c>
      <c r="AM116" s="10" t="s">
        <v>591</v>
      </c>
      <c r="AN116" s="10" t="s">
        <v>591</v>
      </c>
      <c r="AO116" s="10" t="s">
        <v>591</v>
      </c>
      <c r="AP116" s="10" t="s">
        <v>591</v>
      </c>
    </row>
    <row r="117" spans="1:42" thickTop="1" thickBot="1" x14ac:dyDescent="0.35">
      <c r="A117" s="24" t="str">
        <f t="shared" si="4"/>
        <v>Question 23</v>
      </c>
      <c r="B117" s="67" t="str">
        <f ca="1"/>
        <v>Answer q23_4</v>
      </c>
      <c r="C117" s="10" t="s">
        <v>591</v>
      </c>
      <c r="D117" s="10" t="s">
        <v>591</v>
      </c>
      <c r="E117" s="10" t="s">
        <v>591</v>
      </c>
      <c r="F117" s="10" t="s">
        <v>591</v>
      </c>
      <c r="G117" s="10" t="s">
        <v>591</v>
      </c>
      <c r="H117" s="10" t="s">
        <v>591</v>
      </c>
      <c r="I117" s="10" t="s">
        <v>591</v>
      </c>
      <c r="J117" s="10" t="s">
        <v>591</v>
      </c>
      <c r="K117" s="10" t="s">
        <v>591</v>
      </c>
      <c r="L117" s="10" t="s">
        <v>591</v>
      </c>
      <c r="M117" s="10" t="s">
        <v>591</v>
      </c>
      <c r="N117" s="10" t="s">
        <v>591</v>
      </c>
      <c r="O117" s="10" t="s">
        <v>591</v>
      </c>
      <c r="P117" s="10" t="s">
        <v>591</v>
      </c>
      <c r="Q117" s="10" t="s">
        <v>591</v>
      </c>
      <c r="R117" s="10" t="s">
        <v>591</v>
      </c>
      <c r="S117" s="10" t="s">
        <v>591</v>
      </c>
      <c r="T117" s="10" t="s">
        <v>591</v>
      </c>
      <c r="U117" s="10" t="s">
        <v>591</v>
      </c>
      <c r="V117" s="10" t="s">
        <v>591</v>
      </c>
      <c r="W117" s="10" t="s">
        <v>591</v>
      </c>
      <c r="X117" s="10" t="s">
        <v>591</v>
      </c>
      <c r="Y117" s="10" t="s">
        <v>591</v>
      </c>
      <c r="Z117" s="10" t="s">
        <v>591</v>
      </c>
      <c r="AA117" s="10" t="s">
        <v>591</v>
      </c>
      <c r="AB117" s="10" t="s">
        <v>591</v>
      </c>
      <c r="AC117" s="10" t="s">
        <v>591</v>
      </c>
      <c r="AD117" s="10" t="s">
        <v>591</v>
      </c>
      <c r="AE117" s="10" t="s">
        <v>591</v>
      </c>
      <c r="AF117" s="10" t="s">
        <v>591</v>
      </c>
      <c r="AG117" s="10" t="s">
        <v>591</v>
      </c>
      <c r="AH117" s="10" t="s">
        <v>591</v>
      </c>
      <c r="AI117" s="10" t="s">
        <v>591</v>
      </c>
      <c r="AJ117" s="10" t="s">
        <v>591</v>
      </c>
      <c r="AK117" s="10" t="s">
        <v>591</v>
      </c>
      <c r="AL117" s="10" t="s">
        <v>591</v>
      </c>
      <c r="AM117" s="10" t="s">
        <v>591</v>
      </c>
      <c r="AN117" s="10" t="s">
        <v>591</v>
      </c>
      <c r="AO117" s="10" t="s">
        <v>591</v>
      </c>
      <c r="AP117" s="10" t="s">
        <v>591</v>
      </c>
    </row>
    <row r="118" spans="1:42" thickTop="1" thickBot="1" x14ac:dyDescent="0.35">
      <c r="A118" s="24" t="str">
        <f t="shared" si="4"/>
        <v>Question 23</v>
      </c>
      <c r="B118" s="67" t="str">
        <f ca="1"/>
        <v>Answer q23_5</v>
      </c>
      <c r="C118" s="10" t="s">
        <v>591</v>
      </c>
      <c r="D118" s="10" t="s">
        <v>591</v>
      </c>
      <c r="E118" s="10" t="s">
        <v>591</v>
      </c>
      <c r="F118" s="10" t="s">
        <v>591</v>
      </c>
      <c r="G118" s="10" t="s">
        <v>591</v>
      </c>
      <c r="H118" s="10" t="s">
        <v>591</v>
      </c>
      <c r="I118" s="10" t="s">
        <v>591</v>
      </c>
      <c r="J118" s="10" t="s">
        <v>591</v>
      </c>
      <c r="K118" s="10" t="s">
        <v>591</v>
      </c>
      <c r="L118" s="10" t="s">
        <v>591</v>
      </c>
      <c r="M118" s="10" t="s">
        <v>591</v>
      </c>
      <c r="N118" s="10" t="s">
        <v>591</v>
      </c>
      <c r="O118" s="10" t="s">
        <v>591</v>
      </c>
      <c r="P118" s="10" t="s">
        <v>591</v>
      </c>
      <c r="Q118" s="10" t="s">
        <v>591</v>
      </c>
      <c r="R118" s="10" t="s">
        <v>591</v>
      </c>
      <c r="S118" s="10" t="s">
        <v>591</v>
      </c>
      <c r="T118" s="10" t="s">
        <v>591</v>
      </c>
      <c r="U118" s="10" t="s">
        <v>591</v>
      </c>
      <c r="V118" s="10" t="s">
        <v>591</v>
      </c>
      <c r="W118" s="10" t="s">
        <v>591</v>
      </c>
      <c r="X118" s="10" t="s">
        <v>591</v>
      </c>
      <c r="Y118" s="10" t="s">
        <v>591</v>
      </c>
      <c r="Z118" s="10" t="s">
        <v>591</v>
      </c>
      <c r="AA118" s="10" t="s">
        <v>591</v>
      </c>
      <c r="AB118" s="10" t="s">
        <v>591</v>
      </c>
      <c r="AC118" s="10" t="s">
        <v>591</v>
      </c>
      <c r="AD118" s="10" t="s">
        <v>591</v>
      </c>
      <c r="AE118" s="10" t="s">
        <v>591</v>
      </c>
      <c r="AF118" s="10" t="s">
        <v>591</v>
      </c>
      <c r="AG118" s="10" t="s">
        <v>591</v>
      </c>
      <c r="AH118" s="10" t="s">
        <v>591</v>
      </c>
      <c r="AI118" s="10" t="s">
        <v>591</v>
      </c>
      <c r="AJ118" s="10" t="s">
        <v>591</v>
      </c>
      <c r="AK118" s="10" t="s">
        <v>591</v>
      </c>
      <c r="AL118" s="10" t="s">
        <v>591</v>
      </c>
      <c r="AM118" s="10" t="s">
        <v>591</v>
      </c>
      <c r="AN118" s="10" t="s">
        <v>591</v>
      </c>
      <c r="AO118" s="10" t="s">
        <v>591</v>
      </c>
      <c r="AP118" s="10" t="s">
        <v>591</v>
      </c>
    </row>
    <row r="119" spans="1:42" thickTop="1" thickBot="1" x14ac:dyDescent="0.35">
      <c r="A119" s="24" t="str">
        <f>'Admin Potential Answers'!B25</f>
        <v>Question 24</v>
      </c>
      <c r="B119" s="67" t="str" cm="1">
        <f t="array" aca="1" ref="B119:B123" ca="1">TRANSPOSE(INDIRECT('Admin Potential Answers'!A25))</f>
        <v>Answer q24_1</v>
      </c>
      <c r="C119" s="44" t="s">
        <v>591</v>
      </c>
      <c r="D119" s="44" t="s">
        <v>591</v>
      </c>
      <c r="E119" s="44" t="s">
        <v>591</v>
      </c>
      <c r="F119" s="44" t="s">
        <v>591</v>
      </c>
      <c r="G119" s="44" t="s">
        <v>591</v>
      </c>
      <c r="H119" s="44" t="s">
        <v>591</v>
      </c>
      <c r="I119" s="44" t="s">
        <v>591</v>
      </c>
      <c r="J119" s="44" t="s">
        <v>591</v>
      </c>
      <c r="K119" s="44" t="s">
        <v>591</v>
      </c>
      <c r="L119" s="44" t="s">
        <v>591</v>
      </c>
      <c r="M119" s="44" t="s">
        <v>591</v>
      </c>
      <c r="N119" s="44" t="s">
        <v>591</v>
      </c>
      <c r="O119" s="44" t="s">
        <v>591</v>
      </c>
      <c r="P119" s="44" t="s">
        <v>591</v>
      </c>
      <c r="Q119" s="44" t="s">
        <v>591</v>
      </c>
      <c r="R119" s="44" t="s">
        <v>591</v>
      </c>
      <c r="S119" s="44" t="s">
        <v>591</v>
      </c>
      <c r="T119" s="44" t="s">
        <v>591</v>
      </c>
      <c r="U119" s="44" t="s">
        <v>591</v>
      </c>
      <c r="V119" s="44" t="s">
        <v>591</v>
      </c>
      <c r="W119" s="44" t="s">
        <v>591</v>
      </c>
      <c r="X119" s="44" t="s">
        <v>591</v>
      </c>
      <c r="Y119" s="44" t="s">
        <v>591</v>
      </c>
      <c r="Z119" s="44" t="s">
        <v>591</v>
      </c>
      <c r="AA119" s="44" t="s">
        <v>591</v>
      </c>
      <c r="AB119" s="44" t="s">
        <v>591</v>
      </c>
      <c r="AC119" s="44" t="s">
        <v>591</v>
      </c>
      <c r="AD119" s="44" t="s">
        <v>591</v>
      </c>
      <c r="AE119" s="44" t="s">
        <v>591</v>
      </c>
      <c r="AF119" s="44" t="s">
        <v>591</v>
      </c>
      <c r="AG119" s="44" t="s">
        <v>591</v>
      </c>
      <c r="AH119" s="44" t="s">
        <v>591</v>
      </c>
      <c r="AI119" s="44" t="s">
        <v>591</v>
      </c>
      <c r="AJ119" s="44" t="s">
        <v>591</v>
      </c>
      <c r="AK119" s="44" t="s">
        <v>591</v>
      </c>
      <c r="AL119" s="44" t="s">
        <v>591</v>
      </c>
      <c r="AM119" s="44" t="s">
        <v>591</v>
      </c>
      <c r="AN119" s="44" t="s">
        <v>591</v>
      </c>
      <c r="AO119" s="44" t="s">
        <v>591</v>
      </c>
      <c r="AP119" s="44" t="s">
        <v>591</v>
      </c>
    </row>
    <row r="120" spans="1:42" thickTop="1" thickBot="1" x14ac:dyDescent="0.35">
      <c r="A120" s="24" t="str">
        <f t="shared" ref="A120" si="17">A119</f>
        <v>Question 24</v>
      </c>
      <c r="B120" s="67" t="str">
        <f ca="1"/>
        <v>Answer q24_2</v>
      </c>
      <c r="C120" s="10" t="s">
        <v>591</v>
      </c>
      <c r="D120" s="10" t="s">
        <v>591</v>
      </c>
      <c r="E120" s="10" t="s">
        <v>591</v>
      </c>
      <c r="F120" s="10" t="s">
        <v>591</v>
      </c>
      <c r="G120" s="10" t="s">
        <v>591</v>
      </c>
      <c r="H120" s="10" t="s">
        <v>591</v>
      </c>
      <c r="I120" s="10" t="s">
        <v>591</v>
      </c>
      <c r="J120" s="10" t="s">
        <v>591</v>
      </c>
      <c r="K120" s="10" t="s">
        <v>591</v>
      </c>
      <c r="L120" s="10" t="s">
        <v>591</v>
      </c>
      <c r="M120" s="10" t="s">
        <v>591</v>
      </c>
      <c r="N120" s="10" t="s">
        <v>591</v>
      </c>
      <c r="O120" s="10" t="s">
        <v>591</v>
      </c>
      <c r="P120" s="10" t="s">
        <v>591</v>
      </c>
      <c r="Q120" s="10" t="s">
        <v>591</v>
      </c>
      <c r="R120" s="10" t="s">
        <v>591</v>
      </c>
      <c r="S120" s="10" t="s">
        <v>591</v>
      </c>
      <c r="T120" s="10" t="s">
        <v>591</v>
      </c>
      <c r="U120" s="10" t="s">
        <v>591</v>
      </c>
      <c r="V120" s="10" t="s">
        <v>591</v>
      </c>
      <c r="W120" s="10" t="s">
        <v>591</v>
      </c>
      <c r="X120" s="10" t="s">
        <v>591</v>
      </c>
      <c r="Y120" s="10" t="s">
        <v>591</v>
      </c>
      <c r="Z120" s="10" t="s">
        <v>591</v>
      </c>
      <c r="AA120" s="10" t="s">
        <v>591</v>
      </c>
      <c r="AB120" s="10" t="s">
        <v>591</v>
      </c>
      <c r="AC120" s="10" t="s">
        <v>591</v>
      </c>
      <c r="AD120" s="10" t="s">
        <v>591</v>
      </c>
      <c r="AE120" s="10" t="s">
        <v>591</v>
      </c>
      <c r="AF120" s="10" t="s">
        <v>591</v>
      </c>
      <c r="AG120" s="10" t="s">
        <v>591</v>
      </c>
      <c r="AH120" s="10" t="s">
        <v>591</v>
      </c>
      <c r="AI120" s="10" t="s">
        <v>591</v>
      </c>
      <c r="AJ120" s="10" t="s">
        <v>591</v>
      </c>
      <c r="AK120" s="10" t="s">
        <v>591</v>
      </c>
      <c r="AL120" s="10" t="s">
        <v>591</v>
      </c>
      <c r="AM120" s="10" t="s">
        <v>591</v>
      </c>
      <c r="AN120" s="10" t="s">
        <v>591</v>
      </c>
      <c r="AO120" s="10" t="s">
        <v>591</v>
      </c>
      <c r="AP120" s="10" t="s">
        <v>591</v>
      </c>
    </row>
    <row r="121" spans="1:42" thickTop="1" thickBot="1" x14ac:dyDescent="0.35">
      <c r="A121" s="24" t="str">
        <f t="shared" si="5"/>
        <v>Question 24</v>
      </c>
      <c r="B121" s="67" t="str">
        <f ca="1"/>
        <v>Answer q24_3</v>
      </c>
      <c r="C121" s="10" t="s">
        <v>591</v>
      </c>
      <c r="D121" s="10" t="s">
        <v>591</v>
      </c>
      <c r="E121" s="10" t="s">
        <v>591</v>
      </c>
      <c r="F121" s="10" t="s">
        <v>591</v>
      </c>
      <c r="G121" s="10" t="s">
        <v>591</v>
      </c>
      <c r="H121" s="10" t="s">
        <v>591</v>
      </c>
      <c r="I121" s="10" t="s">
        <v>591</v>
      </c>
      <c r="J121" s="10" t="s">
        <v>591</v>
      </c>
      <c r="K121" s="10" t="s">
        <v>591</v>
      </c>
      <c r="L121" s="10" t="s">
        <v>591</v>
      </c>
      <c r="M121" s="10" t="s">
        <v>591</v>
      </c>
      <c r="N121" s="10" t="s">
        <v>591</v>
      </c>
      <c r="O121" s="10" t="s">
        <v>591</v>
      </c>
      <c r="P121" s="10" t="s">
        <v>591</v>
      </c>
      <c r="Q121" s="10" t="s">
        <v>591</v>
      </c>
      <c r="R121" s="10" t="s">
        <v>591</v>
      </c>
      <c r="S121" s="10" t="s">
        <v>591</v>
      </c>
      <c r="T121" s="10" t="s">
        <v>591</v>
      </c>
      <c r="U121" s="10" t="s">
        <v>591</v>
      </c>
      <c r="V121" s="10" t="s">
        <v>591</v>
      </c>
      <c r="W121" s="10" t="s">
        <v>591</v>
      </c>
      <c r="X121" s="10" t="s">
        <v>591</v>
      </c>
      <c r="Y121" s="10" t="s">
        <v>591</v>
      </c>
      <c r="Z121" s="10" t="s">
        <v>591</v>
      </c>
      <c r="AA121" s="10" t="s">
        <v>591</v>
      </c>
      <c r="AB121" s="10" t="s">
        <v>591</v>
      </c>
      <c r="AC121" s="10" t="s">
        <v>591</v>
      </c>
      <c r="AD121" s="10" t="s">
        <v>591</v>
      </c>
      <c r="AE121" s="10" t="s">
        <v>591</v>
      </c>
      <c r="AF121" s="10" t="s">
        <v>591</v>
      </c>
      <c r="AG121" s="10" t="s">
        <v>591</v>
      </c>
      <c r="AH121" s="10" t="s">
        <v>591</v>
      </c>
      <c r="AI121" s="10" t="s">
        <v>591</v>
      </c>
      <c r="AJ121" s="10" t="s">
        <v>591</v>
      </c>
      <c r="AK121" s="10" t="s">
        <v>591</v>
      </c>
      <c r="AL121" s="10" t="s">
        <v>591</v>
      </c>
      <c r="AM121" s="10" t="s">
        <v>591</v>
      </c>
      <c r="AN121" s="10" t="s">
        <v>591</v>
      </c>
      <c r="AO121" s="10" t="s">
        <v>591</v>
      </c>
      <c r="AP121" s="10" t="s">
        <v>591</v>
      </c>
    </row>
    <row r="122" spans="1:42" thickTop="1" thickBot="1" x14ac:dyDescent="0.35">
      <c r="A122" s="24" t="str">
        <f t="shared" si="5"/>
        <v>Question 24</v>
      </c>
      <c r="B122" s="67" t="str">
        <f ca="1"/>
        <v>Answer q24_4</v>
      </c>
      <c r="C122" s="10" t="s">
        <v>591</v>
      </c>
      <c r="D122" s="10" t="s">
        <v>591</v>
      </c>
      <c r="E122" s="10" t="s">
        <v>591</v>
      </c>
      <c r="F122" s="10" t="s">
        <v>591</v>
      </c>
      <c r="G122" s="10" t="s">
        <v>591</v>
      </c>
      <c r="H122" s="10" t="s">
        <v>591</v>
      </c>
      <c r="I122" s="10" t="s">
        <v>591</v>
      </c>
      <c r="J122" s="10" t="s">
        <v>591</v>
      </c>
      <c r="K122" s="10" t="s">
        <v>591</v>
      </c>
      <c r="L122" s="10" t="s">
        <v>591</v>
      </c>
      <c r="M122" s="10" t="s">
        <v>591</v>
      </c>
      <c r="N122" s="10" t="s">
        <v>591</v>
      </c>
      <c r="O122" s="10" t="s">
        <v>591</v>
      </c>
      <c r="P122" s="10" t="s">
        <v>591</v>
      </c>
      <c r="Q122" s="10" t="s">
        <v>591</v>
      </c>
      <c r="R122" s="10" t="s">
        <v>591</v>
      </c>
      <c r="S122" s="10" t="s">
        <v>591</v>
      </c>
      <c r="T122" s="10" t="s">
        <v>591</v>
      </c>
      <c r="U122" s="10" t="s">
        <v>591</v>
      </c>
      <c r="V122" s="10" t="s">
        <v>591</v>
      </c>
      <c r="W122" s="10" t="s">
        <v>591</v>
      </c>
      <c r="X122" s="10" t="s">
        <v>591</v>
      </c>
      <c r="Y122" s="10" t="s">
        <v>591</v>
      </c>
      <c r="Z122" s="10" t="s">
        <v>591</v>
      </c>
      <c r="AA122" s="10" t="s">
        <v>591</v>
      </c>
      <c r="AB122" s="10" t="s">
        <v>591</v>
      </c>
      <c r="AC122" s="10" t="s">
        <v>591</v>
      </c>
      <c r="AD122" s="10" t="s">
        <v>591</v>
      </c>
      <c r="AE122" s="10" t="s">
        <v>591</v>
      </c>
      <c r="AF122" s="10" t="s">
        <v>591</v>
      </c>
      <c r="AG122" s="10" t="s">
        <v>591</v>
      </c>
      <c r="AH122" s="10" t="s">
        <v>591</v>
      </c>
      <c r="AI122" s="10" t="s">
        <v>591</v>
      </c>
      <c r="AJ122" s="10" t="s">
        <v>591</v>
      </c>
      <c r="AK122" s="10" t="s">
        <v>591</v>
      </c>
      <c r="AL122" s="10" t="s">
        <v>591</v>
      </c>
      <c r="AM122" s="10" t="s">
        <v>591</v>
      </c>
      <c r="AN122" s="10" t="s">
        <v>591</v>
      </c>
      <c r="AO122" s="10" t="s">
        <v>591</v>
      </c>
      <c r="AP122" s="10" t="s">
        <v>591</v>
      </c>
    </row>
    <row r="123" spans="1:42" thickTop="1" thickBot="1" x14ac:dyDescent="0.35">
      <c r="A123" s="24" t="str">
        <f t="shared" si="5"/>
        <v>Question 24</v>
      </c>
      <c r="B123" s="67" t="str">
        <f ca="1"/>
        <v>Answer q24_5</v>
      </c>
      <c r="C123" s="10" t="s">
        <v>591</v>
      </c>
      <c r="D123" s="10" t="s">
        <v>591</v>
      </c>
      <c r="E123" s="10" t="s">
        <v>591</v>
      </c>
      <c r="F123" s="10" t="s">
        <v>591</v>
      </c>
      <c r="G123" s="10" t="s">
        <v>591</v>
      </c>
      <c r="H123" s="10" t="s">
        <v>591</v>
      </c>
      <c r="I123" s="10" t="s">
        <v>591</v>
      </c>
      <c r="J123" s="10" t="s">
        <v>591</v>
      </c>
      <c r="K123" s="10" t="s">
        <v>591</v>
      </c>
      <c r="L123" s="10" t="s">
        <v>591</v>
      </c>
      <c r="M123" s="10" t="s">
        <v>591</v>
      </c>
      <c r="N123" s="10" t="s">
        <v>591</v>
      </c>
      <c r="O123" s="10" t="s">
        <v>591</v>
      </c>
      <c r="P123" s="10" t="s">
        <v>591</v>
      </c>
      <c r="Q123" s="10" t="s">
        <v>591</v>
      </c>
      <c r="R123" s="10" t="s">
        <v>591</v>
      </c>
      <c r="S123" s="10" t="s">
        <v>591</v>
      </c>
      <c r="T123" s="10" t="s">
        <v>591</v>
      </c>
      <c r="U123" s="10" t="s">
        <v>591</v>
      </c>
      <c r="V123" s="10" t="s">
        <v>591</v>
      </c>
      <c r="W123" s="10" t="s">
        <v>591</v>
      </c>
      <c r="X123" s="10" t="s">
        <v>591</v>
      </c>
      <c r="Y123" s="10" t="s">
        <v>591</v>
      </c>
      <c r="Z123" s="10" t="s">
        <v>591</v>
      </c>
      <c r="AA123" s="10" t="s">
        <v>591</v>
      </c>
      <c r="AB123" s="10" t="s">
        <v>591</v>
      </c>
      <c r="AC123" s="10" t="s">
        <v>591</v>
      </c>
      <c r="AD123" s="10" t="s">
        <v>591</v>
      </c>
      <c r="AE123" s="10" t="s">
        <v>591</v>
      </c>
      <c r="AF123" s="10" t="s">
        <v>591</v>
      </c>
      <c r="AG123" s="10" t="s">
        <v>591</v>
      </c>
      <c r="AH123" s="10" t="s">
        <v>591</v>
      </c>
      <c r="AI123" s="10" t="s">
        <v>591</v>
      </c>
      <c r="AJ123" s="10" t="s">
        <v>591</v>
      </c>
      <c r="AK123" s="10" t="s">
        <v>591</v>
      </c>
      <c r="AL123" s="10" t="s">
        <v>591</v>
      </c>
      <c r="AM123" s="10" t="s">
        <v>591</v>
      </c>
      <c r="AN123" s="10" t="s">
        <v>591</v>
      </c>
      <c r="AO123" s="10" t="s">
        <v>591</v>
      </c>
      <c r="AP123" s="10" t="s">
        <v>591</v>
      </c>
    </row>
    <row r="124" spans="1:42" thickTop="1" thickBot="1" x14ac:dyDescent="0.35">
      <c r="A124" s="24" t="str">
        <f>'Admin Potential Answers'!B26</f>
        <v>Question 25</v>
      </c>
      <c r="B124" s="67" t="str" cm="1">
        <f t="array" aca="1" ref="B124:B128" ca="1">TRANSPOSE(INDIRECT('Admin Potential Answers'!A26))</f>
        <v>Answer q25_1</v>
      </c>
      <c r="C124" s="44" t="s">
        <v>591</v>
      </c>
      <c r="D124" s="44" t="s">
        <v>591</v>
      </c>
      <c r="E124" s="44" t="s">
        <v>591</v>
      </c>
      <c r="F124" s="44" t="s">
        <v>591</v>
      </c>
      <c r="G124" s="44" t="s">
        <v>591</v>
      </c>
      <c r="H124" s="44" t="s">
        <v>591</v>
      </c>
      <c r="I124" s="44" t="s">
        <v>591</v>
      </c>
      <c r="J124" s="44" t="s">
        <v>591</v>
      </c>
      <c r="K124" s="44" t="s">
        <v>591</v>
      </c>
      <c r="L124" s="44" t="s">
        <v>591</v>
      </c>
      <c r="M124" s="44" t="s">
        <v>591</v>
      </c>
      <c r="N124" s="44" t="s">
        <v>591</v>
      </c>
      <c r="O124" s="44" t="s">
        <v>591</v>
      </c>
      <c r="P124" s="44" t="s">
        <v>591</v>
      </c>
      <c r="Q124" s="44" t="s">
        <v>591</v>
      </c>
      <c r="R124" s="44" t="s">
        <v>591</v>
      </c>
      <c r="S124" s="44" t="s">
        <v>591</v>
      </c>
      <c r="T124" s="44" t="s">
        <v>591</v>
      </c>
      <c r="U124" s="44" t="s">
        <v>591</v>
      </c>
      <c r="V124" s="44" t="s">
        <v>591</v>
      </c>
      <c r="W124" s="44" t="s">
        <v>591</v>
      </c>
      <c r="X124" s="44" t="s">
        <v>591</v>
      </c>
      <c r="Y124" s="44" t="s">
        <v>591</v>
      </c>
      <c r="Z124" s="44" t="s">
        <v>591</v>
      </c>
      <c r="AA124" s="44" t="s">
        <v>591</v>
      </c>
      <c r="AB124" s="44" t="s">
        <v>591</v>
      </c>
      <c r="AC124" s="44" t="s">
        <v>591</v>
      </c>
      <c r="AD124" s="44" t="s">
        <v>591</v>
      </c>
      <c r="AE124" s="44" t="s">
        <v>591</v>
      </c>
      <c r="AF124" s="44" t="s">
        <v>591</v>
      </c>
      <c r="AG124" s="44" t="s">
        <v>591</v>
      </c>
      <c r="AH124" s="44" t="s">
        <v>591</v>
      </c>
      <c r="AI124" s="44" t="s">
        <v>591</v>
      </c>
      <c r="AJ124" s="44" t="s">
        <v>591</v>
      </c>
      <c r="AK124" s="44" t="s">
        <v>591</v>
      </c>
      <c r="AL124" s="44" t="s">
        <v>591</v>
      </c>
      <c r="AM124" s="44" t="s">
        <v>591</v>
      </c>
      <c r="AN124" s="44" t="s">
        <v>591</v>
      </c>
      <c r="AO124" s="44" t="s">
        <v>591</v>
      </c>
      <c r="AP124" s="44" t="s">
        <v>591</v>
      </c>
    </row>
    <row r="125" spans="1:42" thickTop="1" thickBot="1" x14ac:dyDescent="0.35">
      <c r="A125" s="24" t="str">
        <f t="shared" ref="A125" si="18">A124</f>
        <v>Question 25</v>
      </c>
      <c r="B125" s="67" t="str">
        <f ca="1"/>
        <v>Answer q25_2</v>
      </c>
      <c r="C125" s="10" t="s">
        <v>591</v>
      </c>
      <c r="D125" s="10" t="s">
        <v>591</v>
      </c>
      <c r="E125" s="10" t="s">
        <v>591</v>
      </c>
      <c r="F125" s="10" t="s">
        <v>591</v>
      </c>
      <c r="G125" s="10" t="s">
        <v>591</v>
      </c>
      <c r="H125" s="10" t="s">
        <v>591</v>
      </c>
      <c r="I125" s="10" t="s">
        <v>591</v>
      </c>
      <c r="J125" s="10" t="s">
        <v>591</v>
      </c>
      <c r="K125" s="10" t="s">
        <v>591</v>
      </c>
      <c r="L125" s="10" t="s">
        <v>591</v>
      </c>
      <c r="M125" s="10" t="s">
        <v>591</v>
      </c>
      <c r="N125" s="10" t="s">
        <v>591</v>
      </c>
      <c r="O125" s="10" t="s">
        <v>591</v>
      </c>
      <c r="P125" s="10" t="s">
        <v>591</v>
      </c>
      <c r="Q125" s="10" t="s">
        <v>591</v>
      </c>
      <c r="R125" s="10" t="s">
        <v>591</v>
      </c>
      <c r="S125" s="10" t="s">
        <v>591</v>
      </c>
      <c r="T125" s="10" t="s">
        <v>591</v>
      </c>
      <c r="U125" s="10" t="s">
        <v>591</v>
      </c>
      <c r="V125" s="10" t="s">
        <v>591</v>
      </c>
      <c r="W125" s="10" t="s">
        <v>591</v>
      </c>
      <c r="X125" s="10" t="s">
        <v>591</v>
      </c>
      <c r="Y125" s="10" t="s">
        <v>591</v>
      </c>
      <c r="Z125" s="10" t="s">
        <v>591</v>
      </c>
      <c r="AA125" s="10" t="s">
        <v>591</v>
      </c>
      <c r="AB125" s="10" t="s">
        <v>591</v>
      </c>
      <c r="AC125" s="10" t="s">
        <v>591</v>
      </c>
      <c r="AD125" s="10" t="s">
        <v>591</v>
      </c>
      <c r="AE125" s="10" t="s">
        <v>591</v>
      </c>
      <c r="AF125" s="10" t="s">
        <v>591</v>
      </c>
      <c r="AG125" s="10" t="s">
        <v>591</v>
      </c>
      <c r="AH125" s="10" t="s">
        <v>591</v>
      </c>
      <c r="AI125" s="10" t="s">
        <v>591</v>
      </c>
      <c r="AJ125" s="10" t="s">
        <v>591</v>
      </c>
      <c r="AK125" s="10" t="s">
        <v>591</v>
      </c>
      <c r="AL125" s="10" t="s">
        <v>591</v>
      </c>
      <c r="AM125" s="10" t="s">
        <v>591</v>
      </c>
      <c r="AN125" s="10" t="s">
        <v>591</v>
      </c>
      <c r="AO125" s="10" t="s">
        <v>591</v>
      </c>
      <c r="AP125" s="10" t="s">
        <v>591</v>
      </c>
    </row>
    <row r="126" spans="1:42" thickTop="1" thickBot="1" x14ac:dyDescent="0.35">
      <c r="A126" s="24" t="str">
        <f t="shared" si="6"/>
        <v>Question 25</v>
      </c>
      <c r="B126" s="67" t="str">
        <f ca="1"/>
        <v>Answer q25_3</v>
      </c>
      <c r="C126" s="10" t="s">
        <v>591</v>
      </c>
      <c r="D126" s="10" t="s">
        <v>591</v>
      </c>
      <c r="E126" s="10" t="s">
        <v>591</v>
      </c>
      <c r="F126" s="10" t="s">
        <v>591</v>
      </c>
      <c r="G126" s="10" t="s">
        <v>591</v>
      </c>
      <c r="H126" s="10" t="s">
        <v>591</v>
      </c>
      <c r="I126" s="10" t="s">
        <v>591</v>
      </c>
      <c r="J126" s="10" t="s">
        <v>591</v>
      </c>
      <c r="K126" s="10" t="s">
        <v>591</v>
      </c>
      <c r="L126" s="10" t="s">
        <v>591</v>
      </c>
      <c r="M126" s="10" t="s">
        <v>591</v>
      </c>
      <c r="N126" s="10" t="s">
        <v>591</v>
      </c>
      <c r="O126" s="10" t="s">
        <v>591</v>
      </c>
      <c r="P126" s="10" t="s">
        <v>591</v>
      </c>
      <c r="Q126" s="10" t="s">
        <v>591</v>
      </c>
      <c r="R126" s="10" t="s">
        <v>591</v>
      </c>
      <c r="S126" s="10" t="s">
        <v>591</v>
      </c>
      <c r="T126" s="10" t="s">
        <v>591</v>
      </c>
      <c r="U126" s="10" t="s">
        <v>591</v>
      </c>
      <c r="V126" s="10" t="s">
        <v>591</v>
      </c>
      <c r="W126" s="10" t="s">
        <v>591</v>
      </c>
      <c r="X126" s="10" t="s">
        <v>591</v>
      </c>
      <c r="Y126" s="10" t="s">
        <v>591</v>
      </c>
      <c r="Z126" s="10" t="s">
        <v>591</v>
      </c>
      <c r="AA126" s="10" t="s">
        <v>591</v>
      </c>
      <c r="AB126" s="10" t="s">
        <v>591</v>
      </c>
      <c r="AC126" s="10" t="s">
        <v>591</v>
      </c>
      <c r="AD126" s="10" t="s">
        <v>591</v>
      </c>
      <c r="AE126" s="10" t="s">
        <v>591</v>
      </c>
      <c r="AF126" s="10" t="s">
        <v>591</v>
      </c>
      <c r="AG126" s="10" t="s">
        <v>591</v>
      </c>
      <c r="AH126" s="10" t="s">
        <v>591</v>
      </c>
      <c r="AI126" s="10" t="s">
        <v>591</v>
      </c>
      <c r="AJ126" s="10" t="s">
        <v>591</v>
      </c>
      <c r="AK126" s="10" t="s">
        <v>591</v>
      </c>
      <c r="AL126" s="10" t="s">
        <v>591</v>
      </c>
      <c r="AM126" s="10" t="s">
        <v>591</v>
      </c>
      <c r="AN126" s="10" t="s">
        <v>591</v>
      </c>
      <c r="AO126" s="10" t="s">
        <v>591</v>
      </c>
      <c r="AP126" s="10" t="s">
        <v>591</v>
      </c>
    </row>
    <row r="127" spans="1:42" thickTop="1" thickBot="1" x14ac:dyDescent="0.35">
      <c r="A127" s="24" t="str">
        <f t="shared" si="6"/>
        <v>Question 25</v>
      </c>
      <c r="B127" s="67" t="str">
        <f ca="1"/>
        <v>Answer q25_4</v>
      </c>
      <c r="C127" s="10" t="s">
        <v>591</v>
      </c>
      <c r="D127" s="10" t="s">
        <v>591</v>
      </c>
      <c r="E127" s="10" t="s">
        <v>591</v>
      </c>
      <c r="F127" s="10" t="s">
        <v>591</v>
      </c>
      <c r="G127" s="10" t="s">
        <v>591</v>
      </c>
      <c r="H127" s="10" t="s">
        <v>591</v>
      </c>
      <c r="I127" s="10" t="s">
        <v>591</v>
      </c>
      <c r="J127" s="10" t="s">
        <v>591</v>
      </c>
      <c r="K127" s="10" t="s">
        <v>591</v>
      </c>
      <c r="L127" s="10" t="s">
        <v>591</v>
      </c>
      <c r="M127" s="10" t="s">
        <v>591</v>
      </c>
      <c r="N127" s="10" t="s">
        <v>591</v>
      </c>
      <c r="O127" s="10" t="s">
        <v>591</v>
      </c>
      <c r="P127" s="10" t="s">
        <v>591</v>
      </c>
      <c r="Q127" s="10" t="s">
        <v>591</v>
      </c>
      <c r="R127" s="10" t="s">
        <v>591</v>
      </c>
      <c r="S127" s="10" t="s">
        <v>591</v>
      </c>
      <c r="T127" s="10" t="s">
        <v>591</v>
      </c>
      <c r="U127" s="10" t="s">
        <v>591</v>
      </c>
      <c r="V127" s="10" t="s">
        <v>591</v>
      </c>
      <c r="W127" s="10" t="s">
        <v>591</v>
      </c>
      <c r="X127" s="10" t="s">
        <v>591</v>
      </c>
      <c r="Y127" s="10" t="s">
        <v>591</v>
      </c>
      <c r="Z127" s="10" t="s">
        <v>591</v>
      </c>
      <c r="AA127" s="10" t="s">
        <v>591</v>
      </c>
      <c r="AB127" s="10" t="s">
        <v>591</v>
      </c>
      <c r="AC127" s="10" t="s">
        <v>591</v>
      </c>
      <c r="AD127" s="10" t="s">
        <v>591</v>
      </c>
      <c r="AE127" s="10" t="s">
        <v>591</v>
      </c>
      <c r="AF127" s="10" t="s">
        <v>591</v>
      </c>
      <c r="AG127" s="10" t="s">
        <v>591</v>
      </c>
      <c r="AH127" s="10" t="s">
        <v>591</v>
      </c>
      <c r="AI127" s="10" t="s">
        <v>591</v>
      </c>
      <c r="AJ127" s="10" t="s">
        <v>591</v>
      </c>
      <c r="AK127" s="10" t="s">
        <v>591</v>
      </c>
      <c r="AL127" s="10" t="s">
        <v>591</v>
      </c>
      <c r="AM127" s="10" t="s">
        <v>591</v>
      </c>
      <c r="AN127" s="10" t="s">
        <v>591</v>
      </c>
      <c r="AO127" s="10" t="s">
        <v>591</v>
      </c>
      <c r="AP127" s="10" t="s">
        <v>591</v>
      </c>
    </row>
    <row r="128" spans="1:42" thickTop="1" thickBot="1" x14ac:dyDescent="0.35">
      <c r="A128" s="24" t="str">
        <f t="shared" si="6"/>
        <v>Question 25</v>
      </c>
      <c r="B128" s="67" t="str">
        <f ca="1"/>
        <v>Answer q25_5</v>
      </c>
      <c r="C128" s="10" t="s">
        <v>591</v>
      </c>
      <c r="D128" s="10" t="s">
        <v>591</v>
      </c>
      <c r="E128" s="10" t="s">
        <v>591</v>
      </c>
      <c r="F128" s="10" t="s">
        <v>591</v>
      </c>
      <c r="G128" s="10" t="s">
        <v>591</v>
      </c>
      <c r="H128" s="10" t="s">
        <v>591</v>
      </c>
      <c r="I128" s="10" t="s">
        <v>591</v>
      </c>
      <c r="J128" s="10" t="s">
        <v>591</v>
      </c>
      <c r="K128" s="10" t="s">
        <v>591</v>
      </c>
      <c r="L128" s="10" t="s">
        <v>591</v>
      </c>
      <c r="M128" s="10" t="s">
        <v>591</v>
      </c>
      <c r="N128" s="10" t="s">
        <v>591</v>
      </c>
      <c r="O128" s="10" t="s">
        <v>591</v>
      </c>
      <c r="P128" s="10" t="s">
        <v>591</v>
      </c>
      <c r="Q128" s="10" t="s">
        <v>591</v>
      </c>
      <c r="R128" s="10" t="s">
        <v>591</v>
      </c>
      <c r="S128" s="10" t="s">
        <v>591</v>
      </c>
      <c r="T128" s="10" t="s">
        <v>591</v>
      </c>
      <c r="U128" s="10" t="s">
        <v>591</v>
      </c>
      <c r="V128" s="10" t="s">
        <v>591</v>
      </c>
      <c r="W128" s="10" t="s">
        <v>591</v>
      </c>
      <c r="X128" s="10" t="s">
        <v>591</v>
      </c>
      <c r="Y128" s="10" t="s">
        <v>591</v>
      </c>
      <c r="Z128" s="10" t="s">
        <v>591</v>
      </c>
      <c r="AA128" s="10" t="s">
        <v>591</v>
      </c>
      <c r="AB128" s="10" t="s">
        <v>591</v>
      </c>
      <c r="AC128" s="10" t="s">
        <v>591</v>
      </c>
      <c r="AD128" s="10" t="s">
        <v>591</v>
      </c>
      <c r="AE128" s="10" t="s">
        <v>591</v>
      </c>
      <c r="AF128" s="10" t="s">
        <v>591</v>
      </c>
      <c r="AG128" s="10" t="s">
        <v>591</v>
      </c>
      <c r="AH128" s="10" t="s">
        <v>591</v>
      </c>
      <c r="AI128" s="10" t="s">
        <v>591</v>
      </c>
      <c r="AJ128" s="10" t="s">
        <v>591</v>
      </c>
      <c r="AK128" s="10" t="s">
        <v>591</v>
      </c>
      <c r="AL128" s="10" t="s">
        <v>591</v>
      </c>
      <c r="AM128" s="10" t="s">
        <v>591</v>
      </c>
      <c r="AN128" s="10" t="s">
        <v>591</v>
      </c>
      <c r="AO128" s="10" t="s">
        <v>591</v>
      </c>
      <c r="AP128" s="10" t="s">
        <v>591</v>
      </c>
    </row>
    <row r="129" spans="1:42" thickTop="1" thickBot="1" x14ac:dyDescent="0.35">
      <c r="A129" s="24" t="str">
        <f>'Admin Potential Answers'!B27</f>
        <v>Question 26</v>
      </c>
      <c r="B129" s="67" t="str" cm="1">
        <f t="array" aca="1" ref="B129:B133" ca="1">TRANSPOSE(INDIRECT('Admin Potential Answers'!A27))</f>
        <v>Answer q26_1</v>
      </c>
      <c r="C129" s="44" t="s">
        <v>591</v>
      </c>
      <c r="D129" s="44" t="s">
        <v>591</v>
      </c>
      <c r="E129" s="44" t="s">
        <v>591</v>
      </c>
      <c r="F129" s="44" t="s">
        <v>591</v>
      </c>
      <c r="G129" s="44" t="s">
        <v>591</v>
      </c>
      <c r="H129" s="44" t="s">
        <v>591</v>
      </c>
      <c r="I129" s="44" t="s">
        <v>591</v>
      </c>
      <c r="J129" s="44" t="s">
        <v>591</v>
      </c>
      <c r="K129" s="44" t="s">
        <v>591</v>
      </c>
      <c r="L129" s="44" t="s">
        <v>591</v>
      </c>
      <c r="M129" s="44" t="s">
        <v>591</v>
      </c>
      <c r="N129" s="44" t="s">
        <v>591</v>
      </c>
      <c r="O129" s="44" t="s">
        <v>591</v>
      </c>
      <c r="P129" s="44" t="s">
        <v>591</v>
      </c>
      <c r="Q129" s="44" t="s">
        <v>591</v>
      </c>
      <c r="R129" s="44" t="s">
        <v>591</v>
      </c>
      <c r="S129" s="44" t="s">
        <v>591</v>
      </c>
      <c r="T129" s="44" t="s">
        <v>591</v>
      </c>
      <c r="U129" s="44" t="s">
        <v>591</v>
      </c>
      <c r="V129" s="44" t="s">
        <v>591</v>
      </c>
      <c r="W129" s="44" t="s">
        <v>591</v>
      </c>
      <c r="X129" s="44" t="s">
        <v>591</v>
      </c>
      <c r="Y129" s="44" t="s">
        <v>591</v>
      </c>
      <c r="Z129" s="44" t="s">
        <v>591</v>
      </c>
      <c r="AA129" s="44" t="s">
        <v>591</v>
      </c>
      <c r="AB129" s="44" t="s">
        <v>591</v>
      </c>
      <c r="AC129" s="44" t="s">
        <v>591</v>
      </c>
      <c r="AD129" s="44" t="s">
        <v>591</v>
      </c>
      <c r="AE129" s="44" t="s">
        <v>591</v>
      </c>
      <c r="AF129" s="44" t="s">
        <v>591</v>
      </c>
      <c r="AG129" s="44" t="s">
        <v>591</v>
      </c>
      <c r="AH129" s="44" t="s">
        <v>591</v>
      </c>
      <c r="AI129" s="44" t="s">
        <v>591</v>
      </c>
      <c r="AJ129" s="44" t="s">
        <v>591</v>
      </c>
      <c r="AK129" s="44" t="s">
        <v>591</v>
      </c>
      <c r="AL129" s="44" t="s">
        <v>591</v>
      </c>
      <c r="AM129" s="44" t="s">
        <v>591</v>
      </c>
      <c r="AN129" s="44" t="s">
        <v>591</v>
      </c>
      <c r="AO129" s="44" t="s">
        <v>591</v>
      </c>
      <c r="AP129" s="44" t="s">
        <v>591</v>
      </c>
    </row>
    <row r="130" spans="1:42" thickTop="1" thickBot="1" x14ac:dyDescent="0.35">
      <c r="A130" s="24" t="str">
        <f t="shared" ref="A130:A133" si="19">A129</f>
        <v>Question 26</v>
      </c>
      <c r="B130" s="67" t="str">
        <f ca="1"/>
        <v>Answer q26_2</v>
      </c>
      <c r="C130" s="10" t="s">
        <v>591</v>
      </c>
      <c r="D130" s="10" t="s">
        <v>591</v>
      </c>
      <c r="E130" s="10" t="s">
        <v>591</v>
      </c>
      <c r="F130" s="10" t="s">
        <v>591</v>
      </c>
      <c r="G130" s="10" t="s">
        <v>591</v>
      </c>
      <c r="H130" s="10" t="s">
        <v>591</v>
      </c>
      <c r="I130" s="10" t="s">
        <v>591</v>
      </c>
      <c r="J130" s="10" t="s">
        <v>591</v>
      </c>
      <c r="K130" s="10" t="s">
        <v>591</v>
      </c>
      <c r="L130" s="10" t="s">
        <v>591</v>
      </c>
      <c r="M130" s="10" t="s">
        <v>591</v>
      </c>
      <c r="N130" s="10" t="s">
        <v>591</v>
      </c>
      <c r="O130" s="10" t="s">
        <v>591</v>
      </c>
      <c r="P130" s="10" t="s">
        <v>591</v>
      </c>
      <c r="Q130" s="10" t="s">
        <v>591</v>
      </c>
      <c r="R130" s="10" t="s">
        <v>591</v>
      </c>
      <c r="S130" s="10" t="s">
        <v>591</v>
      </c>
      <c r="T130" s="10" t="s">
        <v>591</v>
      </c>
      <c r="U130" s="10" t="s">
        <v>591</v>
      </c>
      <c r="V130" s="10" t="s">
        <v>591</v>
      </c>
      <c r="W130" s="10" t="s">
        <v>591</v>
      </c>
      <c r="X130" s="10" t="s">
        <v>591</v>
      </c>
      <c r="Y130" s="10" t="s">
        <v>591</v>
      </c>
      <c r="Z130" s="10" t="s">
        <v>591</v>
      </c>
      <c r="AA130" s="10" t="s">
        <v>591</v>
      </c>
      <c r="AB130" s="10" t="s">
        <v>591</v>
      </c>
      <c r="AC130" s="10" t="s">
        <v>591</v>
      </c>
      <c r="AD130" s="10" t="s">
        <v>591</v>
      </c>
      <c r="AE130" s="10" t="s">
        <v>591</v>
      </c>
      <c r="AF130" s="10" t="s">
        <v>591</v>
      </c>
      <c r="AG130" s="10" t="s">
        <v>591</v>
      </c>
      <c r="AH130" s="10" t="s">
        <v>591</v>
      </c>
      <c r="AI130" s="10" t="s">
        <v>591</v>
      </c>
      <c r="AJ130" s="10" t="s">
        <v>591</v>
      </c>
      <c r="AK130" s="10" t="s">
        <v>591</v>
      </c>
      <c r="AL130" s="10" t="s">
        <v>591</v>
      </c>
      <c r="AM130" s="10" t="s">
        <v>591</v>
      </c>
      <c r="AN130" s="10" t="s">
        <v>591</v>
      </c>
      <c r="AO130" s="10" t="s">
        <v>591</v>
      </c>
      <c r="AP130" s="10" t="s">
        <v>591</v>
      </c>
    </row>
    <row r="131" spans="1:42" thickTop="1" thickBot="1" x14ac:dyDescent="0.35">
      <c r="A131" s="24" t="str">
        <f t="shared" si="19"/>
        <v>Question 26</v>
      </c>
      <c r="B131" s="67" t="str">
        <f ca="1"/>
        <v>Answer q26_3</v>
      </c>
      <c r="C131" s="10" t="s">
        <v>591</v>
      </c>
      <c r="D131" s="10" t="s">
        <v>591</v>
      </c>
      <c r="E131" s="10" t="s">
        <v>591</v>
      </c>
      <c r="F131" s="10" t="s">
        <v>591</v>
      </c>
      <c r="G131" s="10" t="s">
        <v>591</v>
      </c>
      <c r="H131" s="10" t="s">
        <v>591</v>
      </c>
      <c r="I131" s="10" t="s">
        <v>591</v>
      </c>
      <c r="J131" s="10" t="s">
        <v>591</v>
      </c>
      <c r="K131" s="10" t="s">
        <v>591</v>
      </c>
      <c r="L131" s="10" t="s">
        <v>591</v>
      </c>
      <c r="M131" s="10" t="s">
        <v>591</v>
      </c>
      <c r="N131" s="10" t="s">
        <v>591</v>
      </c>
      <c r="O131" s="10" t="s">
        <v>591</v>
      </c>
      <c r="P131" s="10" t="s">
        <v>591</v>
      </c>
      <c r="Q131" s="10" t="s">
        <v>591</v>
      </c>
      <c r="R131" s="10" t="s">
        <v>591</v>
      </c>
      <c r="S131" s="10" t="s">
        <v>591</v>
      </c>
      <c r="T131" s="10" t="s">
        <v>591</v>
      </c>
      <c r="U131" s="10" t="s">
        <v>591</v>
      </c>
      <c r="V131" s="10" t="s">
        <v>591</v>
      </c>
      <c r="W131" s="10" t="s">
        <v>591</v>
      </c>
      <c r="X131" s="10" t="s">
        <v>591</v>
      </c>
      <c r="Y131" s="10" t="s">
        <v>591</v>
      </c>
      <c r="Z131" s="10" t="s">
        <v>591</v>
      </c>
      <c r="AA131" s="10" t="s">
        <v>591</v>
      </c>
      <c r="AB131" s="10" t="s">
        <v>591</v>
      </c>
      <c r="AC131" s="10" t="s">
        <v>591</v>
      </c>
      <c r="AD131" s="10" t="s">
        <v>591</v>
      </c>
      <c r="AE131" s="10" t="s">
        <v>591</v>
      </c>
      <c r="AF131" s="10" t="s">
        <v>591</v>
      </c>
      <c r="AG131" s="10" t="s">
        <v>591</v>
      </c>
      <c r="AH131" s="10" t="s">
        <v>591</v>
      </c>
      <c r="AI131" s="10" t="s">
        <v>591</v>
      </c>
      <c r="AJ131" s="10" t="s">
        <v>591</v>
      </c>
      <c r="AK131" s="10" t="s">
        <v>591</v>
      </c>
      <c r="AL131" s="10" t="s">
        <v>591</v>
      </c>
      <c r="AM131" s="10" t="s">
        <v>591</v>
      </c>
      <c r="AN131" s="10" t="s">
        <v>591</v>
      </c>
      <c r="AO131" s="10" t="s">
        <v>591</v>
      </c>
      <c r="AP131" s="10" t="s">
        <v>591</v>
      </c>
    </row>
    <row r="132" spans="1:42" thickTop="1" thickBot="1" x14ac:dyDescent="0.35">
      <c r="A132" s="24" t="str">
        <f t="shared" si="19"/>
        <v>Question 26</v>
      </c>
      <c r="B132" s="67" t="str">
        <f ca="1"/>
        <v>Answer q26_4</v>
      </c>
      <c r="C132" s="10" t="s">
        <v>591</v>
      </c>
      <c r="D132" s="10" t="s">
        <v>591</v>
      </c>
      <c r="E132" s="10" t="s">
        <v>591</v>
      </c>
      <c r="F132" s="10" t="s">
        <v>591</v>
      </c>
      <c r="G132" s="10" t="s">
        <v>591</v>
      </c>
      <c r="H132" s="10" t="s">
        <v>591</v>
      </c>
      <c r="I132" s="10" t="s">
        <v>591</v>
      </c>
      <c r="J132" s="10" t="s">
        <v>591</v>
      </c>
      <c r="K132" s="10" t="s">
        <v>591</v>
      </c>
      <c r="L132" s="10" t="s">
        <v>591</v>
      </c>
      <c r="M132" s="10" t="s">
        <v>591</v>
      </c>
      <c r="N132" s="10" t="s">
        <v>591</v>
      </c>
      <c r="O132" s="10" t="s">
        <v>591</v>
      </c>
      <c r="P132" s="10" t="s">
        <v>591</v>
      </c>
      <c r="Q132" s="10" t="s">
        <v>591</v>
      </c>
      <c r="R132" s="10" t="s">
        <v>591</v>
      </c>
      <c r="S132" s="10" t="s">
        <v>591</v>
      </c>
      <c r="T132" s="10" t="s">
        <v>591</v>
      </c>
      <c r="U132" s="10" t="s">
        <v>591</v>
      </c>
      <c r="V132" s="10" t="s">
        <v>591</v>
      </c>
      <c r="W132" s="10" t="s">
        <v>591</v>
      </c>
      <c r="X132" s="10" t="s">
        <v>591</v>
      </c>
      <c r="Y132" s="10" t="s">
        <v>591</v>
      </c>
      <c r="Z132" s="10" t="s">
        <v>591</v>
      </c>
      <c r="AA132" s="10" t="s">
        <v>591</v>
      </c>
      <c r="AB132" s="10" t="s">
        <v>591</v>
      </c>
      <c r="AC132" s="10" t="s">
        <v>591</v>
      </c>
      <c r="AD132" s="10" t="s">
        <v>591</v>
      </c>
      <c r="AE132" s="10" t="s">
        <v>591</v>
      </c>
      <c r="AF132" s="10" t="s">
        <v>591</v>
      </c>
      <c r="AG132" s="10" t="s">
        <v>591</v>
      </c>
      <c r="AH132" s="10" t="s">
        <v>591</v>
      </c>
      <c r="AI132" s="10" t="s">
        <v>591</v>
      </c>
      <c r="AJ132" s="10" t="s">
        <v>591</v>
      </c>
      <c r="AK132" s="10" t="s">
        <v>591</v>
      </c>
      <c r="AL132" s="10" t="s">
        <v>591</v>
      </c>
      <c r="AM132" s="10" t="s">
        <v>591</v>
      </c>
      <c r="AN132" s="10" t="s">
        <v>591</v>
      </c>
      <c r="AO132" s="10" t="s">
        <v>591</v>
      </c>
      <c r="AP132" s="10" t="s">
        <v>591</v>
      </c>
    </row>
    <row r="133" spans="1:42" thickTop="1" thickBot="1" x14ac:dyDescent="0.35">
      <c r="A133" s="24" t="str">
        <f t="shared" si="19"/>
        <v>Question 26</v>
      </c>
      <c r="B133" s="67" t="str">
        <f ca="1"/>
        <v>Answer q26_5</v>
      </c>
      <c r="C133" s="10" t="s">
        <v>591</v>
      </c>
      <c r="D133" s="10" t="s">
        <v>591</v>
      </c>
      <c r="E133" s="10" t="s">
        <v>591</v>
      </c>
      <c r="F133" s="10" t="s">
        <v>591</v>
      </c>
      <c r="G133" s="10" t="s">
        <v>591</v>
      </c>
      <c r="H133" s="10" t="s">
        <v>591</v>
      </c>
      <c r="I133" s="10" t="s">
        <v>591</v>
      </c>
      <c r="J133" s="10" t="s">
        <v>591</v>
      </c>
      <c r="K133" s="10" t="s">
        <v>591</v>
      </c>
      <c r="L133" s="10" t="s">
        <v>591</v>
      </c>
      <c r="M133" s="10" t="s">
        <v>591</v>
      </c>
      <c r="N133" s="10" t="s">
        <v>591</v>
      </c>
      <c r="O133" s="10" t="s">
        <v>591</v>
      </c>
      <c r="P133" s="10" t="s">
        <v>591</v>
      </c>
      <c r="Q133" s="10" t="s">
        <v>591</v>
      </c>
      <c r="R133" s="10" t="s">
        <v>591</v>
      </c>
      <c r="S133" s="10" t="s">
        <v>591</v>
      </c>
      <c r="T133" s="10" t="s">
        <v>591</v>
      </c>
      <c r="U133" s="10" t="s">
        <v>591</v>
      </c>
      <c r="V133" s="10" t="s">
        <v>591</v>
      </c>
      <c r="W133" s="10" t="s">
        <v>591</v>
      </c>
      <c r="X133" s="10" t="s">
        <v>591</v>
      </c>
      <c r="Y133" s="10" t="s">
        <v>591</v>
      </c>
      <c r="Z133" s="10" t="s">
        <v>591</v>
      </c>
      <c r="AA133" s="10" t="s">
        <v>591</v>
      </c>
      <c r="AB133" s="10" t="s">
        <v>591</v>
      </c>
      <c r="AC133" s="10" t="s">
        <v>591</v>
      </c>
      <c r="AD133" s="10" t="s">
        <v>591</v>
      </c>
      <c r="AE133" s="10" t="s">
        <v>591</v>
      </c>
      <c r="AF133" s="10" t="s">
        <v>591</v>
      </c>
      <c r="AG133" s="10" t="s">
        <v>591</v>
      </c>
      <c r="AH133" s="10" t="s">
        <v>591</v>
      </c>
      <c r="AI133" s="10" t="s">
        <v>591</v>
      </c>
      <c r="AJ133" s="10" t="s">
        <v>591</v>
      </c>
      <c r="AK133" s="10" t="s">
        <v>591</v>
      </c>
      <c r="AL133" s="10" t="s">
        <v>591</v>
      </c>
      <c r="AM133" s="10" t="s">
        <v>591</v>
      </c>
      <c r="AN133" s="10" t="s">
        <v>591</v>
      </c>
      <c r="AO133" s="10" t="s">
        <v>591</v>
      </c>
      <c r="AP133" s="10" t="s">
        <v>591</v>
      </c>
    </row>
    <row r="134" spans="1:42" thickTop="1" thickBot="1" x14ac:dyDescent="0.35">
      <c r="A134" s="24" t="str">
        <f>'Admin Potential Answers'!B28</f>
        <v>Question 27</v>
      </c>
      <c r="B134" s="67" t="str" cm="1">
        <f t="array" aca="1" ref="B134:B138" ca="1">TRANSPOSE(INDIRECT('Admin Potential Answers'!A28))</f>
        <v>Answer q27_1</v>
      </c>
      <c r="C134" s="44" t="s">
        <v>591</v>
      </c>
      <c r="D134" s="44" t="s">
        <v>591</v>
      </c>
      <c r="E134" s="44" t="s">
        <v>591</v>
      </c>
      <c r="F134" s="44" t="s">
        <v>591</v>
      </c>
      <c r="G134" s="44" t="s">
        <v>591</v>
      </c>
      <c r="H134" s="44" t="s">
        <v>591</v>
      </c>
      <c r="I134" s="44" t="s">
        <v>591</v>
      </c>
      <c r="J134" s="44" t="s">
        <v>591</v>
      </c>
      <c r="K134" s="44" t="s">
        <v>591</v>
      </c>
      <c r="L134" s="44" t="s">
        <v>591</v>
      </c>
      <c r="M134" s="44" t="s">
        <v>591</v>
      </c>
      <c r="N134" s="44" t="s">
        <v>591</v>
      </c>
      <c r="O134" s="44" t="s">
        <v>591</v>
      </c>
      <c r="P134" s="44" t="s">
        <v>591</v>
      </c>
      <c r="Q134" s="44" t="s">
        <v>591</v>
      </c>
      <c r="R134" s="44" t="s">
        <v>591</v>
      </c>
      <c r="S134" s="44" t="s">
        <v>591</v>
      </c>
      <c r="T134" s="44" t="s">
        <v>591</v>
      </c>
      <c r="U134" s="44" t="s">
        <v>591</v>
      </c>
      <c r="V134" s="44" t="s">
        <v>591</v>
      </c>
      <c r="W134" s="44" t="s">
        <v>591</v>
      </c>
      <c r="X134" s="44" t="s">
        <v>591</v>
      </c>
      <c r="Y134" s="44" t="s">
        <v>591</v>
      </c>
      <c r="Z134" s="44" t="s">
        <v>591</v>
      </c>
      <c r="AA134" s="44" t="s">
        <v>591</v>
      </c>
      <c r="AB134" s="44" t="s">
        <v>591</v>
      </c>
      <c r="AC134" s="44" t="s">
        <v>591</v>
      </c>
      <c r="AD134" s="44" t="s">
        <v>591</v>
      </c>
      <c r="AE134" s="44" t="s">
        <v>591</v>
      </c>
      <c r="AF134" s="44" t="s">
        <v>591</v>
      </c>
      <c r="AG134" s="44" t="s">
        <v>591</v>
      </c>
      <c r="AH134" s="44" t="s">
        <v>591</v>
      </c>
      <c r="AI134" s="44" t="s">
        <v>591</v>
      </c>
      <c r="AJ134" s="44" t="s">
        <v>591</v>
      </c>
      <c r="AK134" s="44" t="s">
        <v>591</v>
      </c>
      <c r="AL134" s="44" t="s">
        <v>591</v>
      </c>
      <c r="AM134" s="44" t="s">
        <v>591</v>
      </c>
      <c r="AN134" s="44" t="s">
        <v>591</v>
      </c>
      <c r="AO134" s="44" t="s">
        <v>591</v>
      </c>
      <c r="AP134" s="44" t="s">
        <v>591</v>
      </c>
    </row>
    <row r="135" spans="1:42" thickTop="1" thickBot="1" x14ac:dyDescent="0.35">
      <c r="A135" s="24" t="str">
        <f t="shared" ref="A135:A198" si="20">A134</f>
        <v>Question 27</v>
      </c>
      <c r="B135" s="67" t="str">
        <f ca="1"/>
        <v>Answer q27_2</v>
      </c>
      <c r="C135" s="10" t="s">
        <v>591</v>
      </c>
      <c r="D135" s="10" t="s">
        <v>591</v>
      </c>
      <c r="E135" s="10" t="s">
        <v>591</v>
      </c>
      <c r="F135" s="10" t="s">
        <v>591</v>
      </c>
      <c r="G135" s="10" t="s">
        <v>591</v>
      </c>
      <c r="H135" s="10" t="s">
        <v>591</v>
      </c>
      <c r="I135" s="10" t="s">
        <v>591</v>
      </c>
      <c r="J135" s="10" t="s">
        <v>591</v>
      </c>
      <c r="K135" s="10" t="s">
        <v>591</v>
      </c>
      <c r="L135" s="10" t="s">
        <v>591</v>
      </c>
      <c r="M135" s="10" t="s">
        <v>591</v>
      </c>
      <c r="N135" s="10" t="s">
        <v>591</v>
      </c>
      <c r="O135" s="10" t="s">
        <v>591</v>
      </c>
      <c r="P135" s="10" t="s">
        <v>591</v>
      </c>
      <c r="Q135" s="10" t="s">
        <v>591</v>
      </c>
      <c r="R135" s="10" t="s">
        <v>591</v>
      </c>
      <c r="S135" s="10" t="s">
        <v>591</v>
      </c>
      <c r="T135" s="10" t="s">
        <v>591</v>
      </c>
      <c r="U135" s="10" t="s">
        <v>591</v>
      </c>
      <c r="V135" s="10" t="s">
        <v>591</v>
      </c>
      <c r="W135" s="10" t="s">
        <v>591</v>
      </c>
      <c r="X135" s="10" t="s">
        <v>591</v>
      </c>
      <c r="Y135" s="10" t="s">
        <v>591</v>
      </c>
      <c r="Z135" s="10" t="s">
        <v>591</v>
      </c>
      <c r="AA135" s="10" t="s">
        <v>591</v>
      </c>
      <c r="AB135" s="10" t="s">
        <v>591</v>
      </c>
      <c r="AC135" s="10" t="s">
        <v>591</v>
      </c>
      <c r="AD135" s="10" t="s">
        <v>591</v>
      </c>
      <c r="AE135" s="10" t="s">
        <v>591</v>
      </c>
      <c r="AF135" s="10" t="s">
        <v>591</v>
      </c>
      <c r="AG135" s="10" t="s">
        <v>591</v>
      </c>
      <c r="AH135" s="10" t="s">
        <v>591</v>
      </c>
      <c r="AI135" s="10" t="s">
        <v>591</v>
      </c>
      <c r="AJ135" s="10" t="s">
        <v>591</v>
      </c>
      <c r="AK135" s="10" t="s">
        <v>591</v>
      </c>
      <c r="AL135" s="10" t="s">
        <v>591</v>
      </c>
      <c r="AM135" s="10" t="s">
        <v>591</v>
      </c>
      <c r="AN135" s="10" t="s">
        <v>591</v>
      </c>
      <c r="AO135" s="10" t="s">
        <v>591</v>
      </c>
      <c r="AP135" s="10" t="s">
        <v>591</v>
      </c>
    </row>
    <row r="136" spans="1:42" thickTop="1" thickBot="1" x14ac:dyDescent="0.35">
      <c r="A136" s="24" t="str">
        <f t="shared" si="20"/>
        <v>Question 27</v>
      </c>
      <c r="B136" s="67" t="str">
        <f ca="1"/>
        <v>Answer q27_3</v>
      </c>
      <c r="C136" s="10" t="s">
        <v>591</v>
      </c>
      <c r="D136" s="10" t="s">
        <v>591</v>
      </c>
      <c r="E136" s="10" t="s">
        <v>591</v>
      </c>
      <c r="F136" s="10" t="s">
        <v>591</v>
      </c>
      <c r="G136" s="10" t="s">
        <v>591</v>
      </c>
      <c r="H136" s="10" t="s">
        <v>591</v>
      </c>
      <c r="I136" s="10" t="s">
        <v>591</v>
      </c>
      <c r="J136" s="10" t="s">
        <v>591</v>
      </c>
      <c r="K136" s="10" t="s">
        <v>591</v>
      </c>
      <c r="L136" s="10" t="s">
        <v>591</v>
      </c>
      <c r="M136" s="10" t="s">
        <v>591</v>
      </c>
      <c r="N136" s="10" t="s">
        <v>591</v>
      </c>
      <c r="O136" s="10" t="s">
        <v>591</v>
      </c>
      <c r="P136" s="10" t="s">
        <v>591</v>
      </c>
      <c r="Q136" s="10" t="s">
        <v>591</v>
      </c>
      <c r="R136" s="10" t="s">
        <v>591</v>
      </c>
      <c r="S136" s="10" t="s">
        <v>591</v>
      </c>
      <c r="T136" s="10" t="s">
        <v>591</v>
      </c>
      <c r="U136" s="10" t="s">
        <v>591</v>
      </c>
      <c r="V136" s="10" t="s">
        <v>591</v>
      </c>
      <c r="W136" s="10" t="s">
        <v>591</v>
      </c>
      <c r="X136" s="10" t="s">
        <v>591</v>
      </c>
      <c r="Y136" s="10" t="s">
        <v>591</v>
      </c>
      <c r="Z136" s="10" t="s">
        <v>591</v>
      </c>
      <c r="AA136" s="10" t="s">
        <v>591</v>
      </c>
      <c r="AB136" s="10" t="s">
        <v>591</v>
      </c>
      <c r="AC136" s="10" t="s">
        <v>591</v>
      </c>
      <c r="AD136" s="10" t="s">
        <v>591</v>
      </c>
      <c r="AE136" s="10" t="s">
        <v>591</v>
      </c>
      <c r="AF136" s="10" t="s">
        <v>591</v>
      </c>
      <c r="AG136" s="10" t="s">
        <v>591</v>
      </c>
      <c r="AH136" s="10" t="s">
        <v>591</v>
      </c>
      <c r="AI136" s="10" t="s">
        <v>591</v>
      </c>
      <c r="AJ136" s="10" t="s">
        <v>591</v>
      </c>
      <c r="AK136" s="10" t="s">
        <v>591</v>
      </c>
      <c r="AL136" s="10" t="s">
        <v>591</v>
      </c>
      <c r="AM136" s="10" t="s">
        <v>591</v>
      </c>
      <c r="AN136" s="10" t="s">
        <v>591</v>
      </c>
      <c r="AO136" s="10" t="s">
        <v>591</v>
      </c>
      <c r="AP136" s="10" t="s">
        <v>591</v>
      </c>
    </row>
    <row r="137" spans="1:42" thickTop="1" thickBot="1" x14ac:dyDescent="0.35">
      <c r="A137" s="24" t="str">
        <f t="shared" si="20"/>
        <v>Question 27</v>
      </c>
      <c r="B137" s="67" t="str">
        <f ca="1"/>
        <v>Answer q27_4</v>
      </c>
      <c r="C137" s="10" t="s">
        <v>591</v>
      </c>
      <c r="D137" s="10" t="s">
        <v>591</v>
      </c>
      <c r="E137" s="10" t="s">
        <v>591</v>
      </c>
      <c r="F137" s="10" t="s">
        <v>591</v>
      </c>
      <c r="G137" s="10" t="s">
        <v>591</v>
      </c>
      <c r="H137" s="10" t="s">
        <v>591</v>
      </c>
      <c r="I137" s="10" t="s">
        <v>591</v>
      </c>
      <c r="J137" s="10" t="s">
        <v>591</v>
      </c>
      <c r="K137" s="10" t="s">
        <v>591</v>
      </c>
      <c r="L137" s="10" t="s">
        <v>591</v>
      </c>
      <c r="M137" s="10" t="s">
        <v>591</v>
      </c>
      <c r="N137" s="10" t="s">
        <v>591</v>
      </c>
      <c r="O137" s="10" t="s">
        <v>591</v>
      </c>
      <c r="P137" s="10" t="s">
        <v>591</v>
      </c>
      <c r="Q137" s="10" t="s">
        <v>591</v>
      </c>
      <c r="R137" s="10" t="s">
        <v>591</v>
      </c>
      <c r="S137" s="10" t="s">
        <v>591</v>
      </c>
      <c r="T137" s="10" t="s">
        <v>591</v>
      </c>
      <c r="U137" s="10" t="s">
        <v>591</v>
      </c>
      <c r="V137" s="10" t="s">
        <v>591</v>
      </c>
      <c r="W137" s="10" t="s">
        <v>591</v>
      </c>
      <c r="X137" s="10" t="s">
        <v>591</v>
      </c>
      <c r="Y137" s="10" t="s">
        <v>591</v>
      </c>
      <c r="Z137" s="10" t="s">
        <v>591</v>
      </c>
      <c r="AA137" s="10" t="s">
        <v>591</v>
      </c>
      <c r="AB137" s="10" t="s">
        <v>591</v>
      </c>
      <c r="AC137" s="10" t="s">
        <v>591</v>
      </c>
      <c r="AD137" s="10" t="s">
        <v>591</v>
      </c>
      <c r="AE137" s="10" t="s">
        <v>591</v>
      </c>
      <c r="AF137" s="10" t="s">
        <v>591</v>
      </c>
      <c r="AG137" s="10" t="s">
        <v>591</v>
      </c>
      <c r="AH137" s="10" t="s">
        <v>591</v>
      </c>
      <c r="AI137" s="10" t="s">
        <v>591</v>
      </c>
      <c r="AJ137" s="10" t="s">
        <v>591</v>
      </c>
      <c r="AK137" s="10" t="s">
        <v>591</v>
      </c>
      <c r="AL137" s="10" t="s">
        <v>591</v>
      </c>
      <c r="AM137" s="10" t="s">
        <v>591</v>
      </c>
      <c r="AN137" s="10" t="s">
        <v>591</v>
      </c>
      <c r="AO137" s="10" t="s">
        <v>591</v>
      </c>
      <c r="AP137" s="10" t="s">
        <v>591</v>
      </c>
    </row>
    <row r="138" spans="1:42" thickTop="1" thickBot="1" x14ac:dyDescent="0.35">
      <c r="A138" s="24" t="str">
        <f t="shared" si="20"/>
        <v>Question 27</v>
      </c>
      <c r="B138" s="67" t="str">
        <f ca="1"/>
        <v>Answer q27_5</v>
      </c>
      <c r="C138" s="10" t="s">
        <v>591</v>
      </c>
      <c r="D138" s="10" t="s">
        <v>591</v>
      </c>
      <c r="E138" s="10" t="s">
        <v>591</v>
      </c>
      <c r="F138" s="10" t="s">
        <v>591</v>
      </c>
      <c r="G138" s="10" t="s">
        <v>591</v>
      </c>
      <c r="H138" s="10" t="s">
        <v>591</v>
      </c>
      <c r="I138" s="10" t="s">
        <v>591</v>
      </c>
      <c r="J138" s="10" t="s">
        <v>591</v>
      </c>
      <c r="K138" s="10" t="s">
        <v>591</v>
      </c>
      <c r="L138" s="10" t="s">
        <v>591</v>
      </c>
      <c r="M138" s="10" t="s">
        <v>591</v>
      </c>
      <c r="N138" s="10" t="s">
        <v>591</v>
      </c>
      <c r="O138" s="10" t="s">
        <v>591</v>
      </c>
      <c r="P138" s="10" t="s">
        <v>591</v>
      </c>
      <c r="Q138" s="10" t="s">
        <v>591</v>
      </c>
      <c r="R138" s="10" t="s">
        <v>591</v>
      </c>
      <c r="S138" s="10" t="s">
        <v>591</v>
      </c>
      <c r="T138" s="10" t="s">
        <v>591</v>
      </c>
      <c r="U138" s="10" t="s">
        <v>591</v>
      </c>
      <c r="V138" s="10" t="s">
        <v>591</v>
      </c>
      <c r="W138" s="10" t="s">
        <v>591</v>
      </c>
      <c r="X138" s="10" t="s">
        <v>591</v>
      </c>
      <c r="Y138" s="10" t="s">
        <v>591</v>
      </c>
      <c r="Z138" s="10" t="s">
        <v>591</v>
      </c>
      <c r="AA138" s="10" t="s">
        <v>591</v>
      </c>
      <c r="AB138" s="10" t="s">
        <v>591</v>
      </c>
      <c r="AC138" s="10" t="s">
        <v>591</v>
      </c>
      <c r="AD138" s="10" t="s">
        <v>591</v>
      </c>
      <c r="AE138" s="10" t="s">
        <v>591</v>
      </c>
      <c r="AF138" s="10" t="s">
        <v>591</v>
      </c>
      <c r="AG138" s="10" t="s">
        <v>591</v>
      </c>
      <c r="AH138" s="10" t="s">
        <v>591</v>
      </c>
      <c r="AI138" s="10" t="s">
        <v>591</v>
      </c>
      <c r="AJ138" s="10" t="s">
        <v>591</v>
      </c>
      <c r="AK138" s="10" t="s">
        <v>591</v>
      </c>
      <c r="AL138" s="10" t="s">
        <v>591</v>
      </c>
      <c r="AM138" s="10" t="s">
        <v>591</v>
      </c>
      <c r="AN138" s="10" t="s">
        <v>591</v>
      </c>
      <c r="AO138" s="10" t="s">
        <v>591</v>
      </c>
      <c r="AP138" s="10" t="s">
        <v>591</v>
      </c>
    </row>
    <row r="139" spans="1:42" thickTop="1" thickBot="1" x14ac:dyDescent="0.35">
      <c r="A139" s="24" t="str">
        <f>'Admin Potential Answers'!B29</f>
        <v>Question 28</v>
      </c>
      <c r="B139" s="67" t="str" cm="1">
        <f t="array" aca="1" ref="B139:B143" ca="1">TRANSPOSE(INDIRECT('Admin Potential Answers'!A29))</f>
        <v>Answer q28_1</v>
      </c>
      <c r="C139" s="44" t="s">
        <v>591</v>
      </c>
      <c r="D139" s="44" t="s">
        <v>591</v>
      </c>
      <c r="E139" s="44" t="s">
        <v>591</v>
      </c>
      <c r="F139" s="44" t="s">
        <v>591</v>
      </c>
      <c r="G139" s="44" t="s">
        <v>591</v>
      </c>
      <c r="H139" s="44" t="s">
        <v>591</v>
      </c>
      <c r="I139" s="44" t="s">
        <v>591</v>
      </c>
      <c r="J139" s="44" t="s">
        <v>591</v>
      </c>
      <c r="K139" s="44" t="s">
        <v>591</v>
      </c>
      <c r="L139" s="44" t="s">
        <v>591</v>
      </c>
      <c r="M139" s="44" t="s">
        <v>591</v>
      </c>
      <c r="N139" s="44" t="s">
        <v>591</v>
      </c>
      <c r="O139" s="44" t="s">
        <v>591</v>
      </c>
      <c r="P139" s="44" t="s">
        <v>591</v>
      </c>
      <c r="Q139" s="44" t="s">
        <v>591</v>
      </c>
      <c r="R139" s="44" t="s">
        <v>591</v>
      </c>
      <c r="S139" s="44" t="s">
        <v>591</v>
      </c>
      <c r="T139" s="44" t="s">
        <v>591</v>
      </c>
      <c r="U139" s="44" t="s">
        <v>591</v>
      </c>
      <c r="V139" s="44" t="s">
        <v>591</v>
      </c>
      <c r="W139" s="44" t="s">
        <v>591</v>
      </c>
      <c r="X139" s="44" t="s">
        <v>591</v>
      </c>
      <c r="Y139" s="44" t="s">
        <v>591</v>
      </c>
      <c r="Z139" s="44" t="s">
        <v>591</v>
      </c>
      <c r="AA139" s="44" t="s">
        <v>591</v>
      </c>
      <c r="AB139" s="44" t="s">
        <v>591</v>
      </c>
      <c r="AC139" s="44" t="s">
        <v>591</v>
      </c>
      <c r="AD139" s="44" t="s">
        <v>591</v>
      </c>
      <c r="AE139" s="44" t="s">
        <v>591</v>
      </c>
      <c r="AF139" s="44" t="s">
        <v>591</v>
      </c>
      <c r="AG139" s="44" t="s">
        <v>591</v>
      </c>
      <c r="AH139" s="44" t="s">
        <v>591</v>
      </c>
      <c r="AI139" s="44" t="s">
        <v>591</v>
      </c>
      <c r="AJ139" s="44" t="s">
        <v>591</v>
      </c>
      <c r="AK139" s="44" t="s">
        <v>591</v>
      </c>
      <c r="AL139" s="44" t="s">
        <v>591</v>
      </c>
      <c r="AM139" s="44" t="s">
        <v>591</v>
      </c>
      <c r="AN139" s="44" t="s">
        <v>591</v>
      </c>
      <c r="AO139" s="44" t="s">
        <v>591</v>
      </c>
      <c r="AP139" s="44" t="s">
        <v>591</v>
      </c>
    </row>
    <row r="140" spans="1:42" thickTop="1" thickBot="1" x14ac:dyDescent="0.35">
      <c r="A140" s="24" t="str">
        <f t="shared" ref="A140:A203" si="21">A139</f>
        <v>Question 28</v>
      </c>
      <c r="B140" s="67" t="str">
        <f ca="1"/>
        <v>Answer q28_2</v>
      </c>
      <c r="C140" s="10" t="s">
        <v>591</v>
      </c>
      <c r="D140" s="10" t="s">
        <v>591</v>
      </c>
      <c r="E140" s="10" t="s">
        <v>591</v>
      </c>
      <c r="F140" s="10" t="s">
        <v>591</v>
      </c>
      <c r="G140" s="10" t="s">
        <v>591</v>
      </c>
      <c r="H140" s="10" t="s">
        <v>591</v>
      </c>
      <c r="I140" s="10" t="s">
        <v>591</v>
      </c>
      <c r="J140" s="10" t="s">
        <v>591</v>
      </c>
      <c r="K140" s="10" t="s">
        <v>591</v>
      </c>
      <c r="L140" s="10" t="s">
        <v>591</v>
      </c>
      <c r="M140" s="10" t="s">
        <v>591</v>
      </c>
      <c r="N140" s="10" t="s">
        <v>591</v>
      </c>
      <c r="O140" s="10" t="s">
        <v>591</v>
      </c>
      <c r="P140" s="10" t="s">
        <v>591</v>
      </c>
      <c r="Q140" s="10" t="s">
        <v>591</v>
      </c>
      <c r="R140" s="10" t="s">
        <v>591</v>
      </c>
      <c r="S140" s="10" t="s">
        <v>591</v>
      </c>
      <c r="T140" s="10" t="s">
        <v>591</v>
      </c>
      <c r="U140" s="10" t="s">
        <v>591</v>
      </c>
      <c r="V140" s="10" t="s">
        <v>591</v>
      </c>
      <c r="W140" s="10" t="s">
        <v>591</v>
      </c>
      <c r="X140" s="10" t="s">
        <v>591</v>
      </c>
      <c r="Y140" s="10" t="s">
        <v>591</v>
      </c>
      <c r="Z140" s="10" t="s">
        <v>591</v>
      </c>
      <c r="AA140" s="10" t="s">
        <v>591</v>
      </c>
      <c r="AB140" s="10" t="s">
        <v>591</v>
      </c>
      <c r="AC140" s="10" t="s">
        <v>591</v>
      </c>
      <c r="AD140" s="10" t="s">
        <v>591</v>
      </c>
      <c r="AE140" s="10" t="s">
        <v>591</v>
      </c>
      <c r="AF140" s="10" t="s">
        <v>591</v>
      </c>
      <c r="AG140" s="10" t="s">
        <v>591</v>
      </c>
      <c r="AH140" s="10" t="s">
        <v>591</v>
      </c>
      <c r="AI140" s="10" t="s">
        <v>591</v>
      </c>
      <c r="AJ140" s="10" t="s">
        <v>591</v>
      </c>
      <c r="AK140" s="10" t="s">
        <v>591</v>
      </c>
      <c r="AL140" s="10" t="s">
        <v>591</v>
      </c>
      <c r="AM140" s="10" t="s">
        <v>591</v>
      </c>
      <c r="AN140" s="10" t="s">
        <v>591</v>
      </c>
      <c r="AO140" s="10" t="s">
        <v>591</v>
      </c>
      <c r="AP140" s="10" t="s">
        <v>591</v>
      </c>
    </row>
    <row r="141" spans="1:42" thickTop="1" thickBot="1" x14ac:dyDescent="0.35">
      <c r="A141" s="24" t="str">
        <f t="shared" si="21"/>
        <v>Question 28</v>
      </c>
      <c r="B141" s="67" t="str">
        <f ca="1"/>
        <v>Answer q28_3</v>
      </c>
      <c r="C141" s="10" t="s">
        <v>591</v>
      </c>
      <c r="D141" s="10" t="s">
        <v>591</v>
      </c>
      <c r="E141" s="10" t="s">
        <v>591</v>
      </c>
      <c r="F141" s="10" t="s">
        <v>591</v>
      </c>
      <c r="G141" s="10" t="s">
        <v>591</v>
      </c>
      <c r="H141" s="10" t="s">
        <v>591</v>
      </c>
      <c r="I141" s="10" t="s">
        <v>591</v>
      </c>
      <c r="J141" s="10" t="s">
        <v>591</v>
      </c>
      <c r="K141" s="10" t="s">
        <v>591</v>
      </c>
      <c r="L141" s="10" t="s">
        <v>591</v>
      </c>
      <c r="M141" s="10" t="s">
        <v>591</v>
      </c>
      <c r="N141" s="10" t="s">
        <v>591</v>
      </c>
      <c r="O141" s="10" t="s">
        <v>591</v>
      </c>
      <c r="P141" s="10" t="s">
        <v>591</v>
      </c>
      <c r="Q141" s="10" t="s">
        <v>591</v>
      </c>
      <c r="R141" s="10" t="s">
        <v>591</v>
      </c>
      <c r="S141" s="10" t="s">
        <v>591</v>
      </c>
      <c r="T141" s="10" t="s">
        <v>591</v>
      </c>
      <c r="U141" s="10" t="s">
        <v>591</v>
      </c>
      <c r="V141" s="10" t="s">
        <v>591</v>
      </c>
      <c r="W141" s="10" t="s">
        <v>591</v>
      </c>
      <c r="X141" s="10" t="s">
        <v>591</v>
      </c>
      <c r="Y141" s="10" t="s">
        <v>591</v>
      </c>
      <c r="Z141" s="10" t="s">
        <v>591</v>
      </c>
      <c r="AA141" s="10" t="s">
        <v>591</v>
      </c>
      <c r="AB141" s="10" t="s">
        <v>591</v>
      </c>
      <c r="AC141" s="10" t="s">
        <v>591</v>
      </c>
      <c r="AD141" s="10" t="s">
        <v>591</v>
      </c>
      <c r="AE141" s="10" t="s">
        <v>591</v>
      </c>
      <c r="AF141" s="10" t="s">
        <v>591</v>
      </c>
      <c r="AG141" s="10" t="s">
        <v>591</v>
      </c>
      <c r="AH141" s="10" t="s">
        <v>591</v>
      </c>
      <c r="AI141" s="10" t="s">
        <v>591</v>
      </c>
      <c r="AJ141" s="10" t="s">
        <v>591</v>
      </c>
      <c r="AK141" s="10" t="s">
        <v>591</v>
      </c>
      <c r="AL141" s="10" t="s">
        <v>591</v>
      </c>
      <c r="AM141" s="10" t="s">
        <v>591</v>
      </c>
      <c r="AN141" s="10" t="s">
        <v>591</v>
      </c>
      <c r="AO141" s="10" t="s">
        <v>591</v>
      </c>
      <c r="AP141" s="10" t="s">
        <v>591</v>
      </c>
    </row>
    <row r="142" spans="1:42" thickTop="1" thickBot="1" x14ac:dyDescent="0.35">
      <c r="A142" s="24" t="str">
        <f t="shared" si="21"/>
        <v>Question 28</v>
      </c>
      <c r="B142" s="67" t="str">
        <f ca="1"/>
        <v>Answer q28_4</v>
      </c>
      <c r="C142" s="10" t="s">
        <v>591</v>
      </c>
      <c r="D142" s="10" t="s">
        <v>591</v>
      </c>
      <c r="E142" s="10" t="s">
        <v>591</v>
      </c>
      <c r="F142" s="10" t="s">
        <v>591</v>
      </c>
      <c r="G142" s="10" t="s">
        <v>591</v>
      </c>
      <c r="H142" s="10" t="s">
        <v>591</v>
      </c>
      <c r="I142" s="10" t="s">
        <v>591</v>
      </c>
      <c r="J142" s="10" t="s">
        <v>591</v>
      </c>
      <c r="K142" s="10" t="s">
        <v>591</v>
      </c>
      <c r="L142" s="10" t="s">
        <v>591</v>
      </c>
      <c r="M142" s="10" t="s">
        <v>591</v>
      </c>
      <c r="N142" s="10" t="s">
        <v>591</v>
      </c>
      <c r="O142" s="10" t="s">
        <v>591</v>
      </c>
      <c r="P142" s="10" t="s">
        <v>591</v>
      </c>
      <c r="Q142" s="10" t="s">
        <v>591</v>
      </c>
      <c r="R142" s="10" t="s">
        <v>591</v>
      </c>
      <c r="S142" s="10" t="s">
        <v>591</v>
      </c>
      <c r="T142" s="10" t="s">
        <v>591</v>
      </c>
      <c r="U142" s="10" t="s">
        <v>591</v>
      </c>
      <c r="V142" s="10" t="s">
        <v>591</v>
      </c>
      <c r="W142" s="10" t="s">
        <v>591</v>
      </c>
      <c r="X142" s="10" t="s">
        <v>591</v>
      </c>
      <c r="Y142" s="10" t="s">
        <v>591</v>
      </c>
      <c r="Z142" s="10" t="s">
        <v>591</v>
      </c>
      <c r="AA142" s="10" t="s">
        <v>591</v>
      </c>
      <c r="AB142" s="10" t="s">
        <v>591</v>
      </c>
      <c r="AC142" s="10" t="s">
        <v>591</v>
      </c>
      <c r="AD142" s="10" t="s">
        <v>591</v>
      </c>
      <c r="AE142" s="10" t="s">
        <v>591</v>
      </c>
      <c r="AF142" s="10" t="s">
        <v>591</v>
      </c>
      <c r="AG142" s="10" t="s">
        <v>591</v>
      </c>
      <c r="AH142" s="10" t="s">
        <v>591</v>
      </c>
      <c r="AI142" s="10" t="s">
        <v>591</v>
      </c>
      <c r="AJ142" s="10" t="s">
        <v>591</v>
      </c>
      <c r="AK142" s="10" t="s">
        <v>591</v>
      </c>
      <c r="AL142" s="10" t="s">
        <v>591</v>
      </c>
      <c r="AM142" s="10" t="s">
        <v>591</v>
      </c>
      <c r="AN142" s="10" t="s">
        <v>591</v>
      </c>
      <c r="AO142" s="10" t="s">
        <v>591</v>
      </c>
      <c r="AP142" s="10" t="s">
        <v>591</v>
      </c>
    </row>
    <row r="143" spans="1:42" thickTop="1" thickBot="1" x14ac:dyDescent="0.35">
      <c r="A143" s="24" t="str">
        <f t="shared" si="21"/>
        <v>Question 28</v>
      </c>
      <c r="B143" s="67" t="str">
        <f ca="1"/>
        <v>Answer q28_5</v>
      </c>
      <c r="C143" s="10" t="s">
        <v>591</v>
      </c>
      <c r="D143" s="10" t="s">
        <v>591</v>
      </c>
      <c r="E143" s="10" t="s">
        <v>591</v>
      </c>
      <c r="F143" s="10" t="s">
        <v>591</v>
      </c>
      <c r="G143" s="10" t="s">
        <v>591</v>
      </c>
      <c r="H143" s="10" t="s">
        <v>591</v>
      </c>
      <c r="I143" s="10" t="s">
        <v>591</v>
      </c>
      <c r="J143" s="10" t="s">
        <v>591</v>
      </c>
      <c r="K143" s="10" t="s">
        <v>591</v>
      </c>
      <c r="L143" s="10" t="s">
        <v>591</v>
      </c>
      <c r="M143" s="10" t="s">
        <v>591</v>
      </c>
      <c r="N143" s="10" t="s">
        <v>591</v>
      </c>
      <c r="O143" s="10" t="s">
        <v>591</v>
      </c>
      <c r="P143" s="10" t="s">
        <v>591</v>
      </c>
      <c r="Q143" s="10" t="s">
        <v>591</v>
      </c>
      <c r="R143" s="10" t="s">
        <v>591</v>
      </c>
      <c r="S143" s="10" t="s">
        <v>591</v>
      </c>
      <c r="T143" s="10" t="s">
        <v>591</v>
      </c>
      <c r="U143" s="10" t="s">
        <v>591</v>
      </c>
      <c r="V143" s="10" t="s">
        <v>591</v>
      </c>
      <c r="W143" s="10" t="s">
        <v>591</v>
      </c>
      <c r="X143" s="10" t="s">
        <v>591</v>
      </c>
      <c r="Y143" s="10" t="s">
        <v>591</v>
      </c>
      <c r="Z143" s="10" t="s">
        <v>591</v>
      </c>
      <c r="AA143" s="10" t="s">
        <v>591</v>
      </c>
      <c r="AB143" s="10" t="s">
        <v>591</v>
      </c>
      <c r="AC143" s="10" t="s">
        <v>591</v>
      </c>
      <c r="AD143" s="10" t="s">
        <v>591</v>
      </c>
      <c r="AE143" s="10" t="s">
        <v>591</v>
      </c>
      <c r="AF143" s="10" t="s">
        <v>591</v>
      </c>
      <c r="AG143" s="10" t="s">
        <v>591</v>
      </c>
      <c r="AH143" s="10" t="s">
        <v>591</v>
      </c>
      <c r="AI143" s="10" t="s">
        <v>591</v>
      </c>
      <c r="AJ143" s="10" t="s">
        <v>591</v>
      </c>
      <c r="AK143" s="10" t="s">
        <v>591</v>
      </c>
      <c r="AL143" s="10" t="s">
        <v>591</v>
      </c>
      <c r="AM143" s="10" t="s">
        <v>591</v>
      </c>
      <c r="AN143" s="10" t="s">
        <v>591</v>
      </c>
      <c r="AO143" s="10" t="s">
        <v>591</v>
      </c>
      <c r="AP143" s="10" t="s">
        <v>591</v>
      </c>
    </row>
    <row r="144" spans="1:42" thickTop="1" thickBot="1" x14ac:dyDescent="0.35">
      <c r="A144" s="24" t="str">
        <f>'Admin Potential Answers'!B30</f>
        <v>Question 29</v>
      </c>
      <c r="B144" s="67" t="str" cm="1">
        <f t="array" aca="1" ref="B144:B148" ca="1">TRANSPOSE(INDIRECT('Admin Potential Answers'!A30))</f>
        <v>Answer q29_1</v>
      </c>
      <c r="C144" s="44" t="s">
        <v>591</v>
      </c>
      <c r="D144" s="44" t="s">
        <v>591</v>
      </c>
      <c r="E144" s="44" t="s">
        <v>591</v>
      </c>
      <c r="F144" s="44" t="s">
        <v>591</v>
      </c>
      <c r="G144" s="44" t="s">
        <v>591</v>
      </c>
      <c r="H144" s="44" t="s">
        <v>591</v>
      </c>
      <c r="I144" s="44" t="s">
        <v>591</v>
      </c>
      <c r="J144" s="44" t="s">
        <v>591</v>
      </c>
      <c r="K144" s="44" t="s">
        <v>591</v>
      </c>
      <c r="L144" s="44" t="s">
        <v>591</v>
      </c>
      <c r="M144" s="44" t="s">
        <v>591</v>
      </c>
      <c r="N144" s="44" t="s">
        <v>591</v>
      </c>
      <c r="O144" s="44" t="s">
        <v>591</v>
      </c>
      <c r="P144" s="44" t="s">
        <v>591</v>
      </c>
      <c r="Q144" s="44" t="s">
        <v>591</v>
      </c>
      <c r="R144" s="44" t="s">
        <v>591</v>
      </c>
      <c r="S144" s="44" t="s">
        <v>591</v>
      </c>
      <c r="T144" s="44" t="s">
        <v>591</v>
      </c>
      <c r="U144" s="44" t="s">
        <v>591</v>
      </c>
      <c r="V144" s="44" t="s">
        <v>591</v>
      </c>
      <c r="W144" s="44" t="s">
        <v>591</v>
      </c>
      <c r="X144" s="44" t="s">
        <v>591</v>
      </c>
      <c r="Y144" s="44" t="s">
        <v>591</v>
      </c>
      <c r="Z144" s="44" t="s">
        <v>591</v>
      </c>
      <c r="AA144" s="44" t="s">
        <v>591</v>
      </c>
      <c r="AB144" s="44" t="s">
        <v>591</v>
      </c>
      <c r="AC144" s="44" t="s">
        <v>591</v>
      </c>
      <c r="AD144" s="44" t="s">
        <v>591</v>
      </c>
      <c r="AE144" s="44" t="s">
        <v>591</v>
      </c>
      <c r="AF144" s="44" t="s">
        <v>591</v>
      </c>
      <c r="AG144" s="44" t="s">
        <v>591</v>
      </c>
      <c r="AH144" s="44" t="s">
        <v>591</v>
      </c>
      <c r="AI144" s="44" t="s">
        <v>591</v>
      </c>
      <c r="AJ144" s="44" t="s">
        <v>591</v>
      </c>
      <c r="AK144" s="44" t="s">
        <v>591</v>
      </c>
      <c r="AL144" s="44" t="s">
        <v>591</v>
      </c>
      <c r="AM144" s="44" t="s">
        <v>591</v>
      </c>
      <c r="AN144" s="44" t="s">
        <v>591</v>
      </c>
      <c r="AO144" s="44" t="s">
        <v>591</v>
      </c>
      <c r="AP144" s="44" t="s">
        <v>591</v>
      </c>
    </row>
    <row r="145" spans="1:42" thickTop="1" thickBot="1" x14ac:dyDescent="0.35">
      <c r="A145" s="24" t="str">
        <f t="shared" ref="A145:A208" si="22">A144</f>
        <v>Question 29</v>
      </c>
      <c r="B145" s="67" t="str">
        <f ca="1"/>
        <v>Answer q29_2</v>
      </c>
      <c r="C145" s="10" t="s">
        <v>591</v>
      </c>
      <c r="D145" s="10" t="s">
        <v>591</v>
      </c>
      <c r="E145" s="10" t="s">
        <v>591</v>
      </c>
      <c r="F145" s="10" t="s">
        <v>591</v>
      </c>
      <c r="G145" s="10" t="s">
        <v>591</v>
      </c>
      <c r="H145" s="10" t="s">
        <v>591</v>
      </c>
      <c r="I145" s="10" t="s">
        <v>591</v>
      </c>
      <c r="J145" s="10" t="s">
        <v>591</v>
      </c>
      <c r="K145" s="10" t="s">
        <v>591</v>
      </c>
      <c r="L145" s="10" t="s">
        <v>591</v>
      </c>
      <c r="M145" s="10" t="s">
        <v>591</v>
      </c>
      <c r="N145" s="10" t="s">
        <v>591</v>
      </c>
      <c r="O145" s="10" t="s">
        <v>591</v>
      </c>
      <c r="P145" s="10" t="s">
        <v>591</v>
      </c>
      <c r="Q145" s="10" t="s">
        <v>591</v>
      </c>
      <c r="R145" s="10" t="s">
        <v>591</v>
      </c>
      <c r="S145" s="10" t="s">
        <v>591</v>
      </c>
      <c r="T145" s="10" t="s">
        <v>591</v>
      </c>
      <c r="U145" s="10" t="s">
        <v>591</v>
      </c>
      <c r="V145" s="10" t="s">
        <v>591</v>
      </c>
      <c r="W145" s="10" t="s">
        <v>591</v>
      </c>
      <c r="X145" s="10" t="s">
        <v>591</v>
      </c>
      <c r="Y145" s="10" t="s">
        <v>591</v>
      </c>
      <c r="Z145" s="10" t="s">
        <v>591</v>
      </c>
      <c r="AA145" s="10" t="s">
        <v>591</v>
      </c>
      <c r="AB145" s="10" t="s">
        <v>591</v>
      </c>
      <c r="AC145" s="10" t="s">
        <v>591</v>
      </c>
      <c r="AD145" s="10" t="s">
        <v>591</v>
      </c>
      <c r="AE145" s="10" t="s">
        <v>591</v>
      </c>
      <c r="AF145" s="10" t="s">
        <v>591</v>
      </c>
      <c r="AG145" s="10" t="s">
        <v>591</v>
      </c>
      <c r="AH145" s="10" t="s">
        <v>591</v>
      </c>
      <c r="AI145" s="10" t="s">
        <v>591</v>
      </c>
      <c r="AJ145" s="10" t="s">
        <v>591</v>
      </c>
      <c r="AK145" s="10" t="s">
        <v>591</v>
      </c>
      <c r="AL145" s="10" t="s">
        <v>591</v>
      </c>
      <c r="AM145" s="10" t="s">
        <v>591</v>
      </c>
      <c r="AN145" s="10" t="s">
        <v>591</v>
      </c>
      <c r="AO145" s="10" t="s">
        <v>591</v>
      </c>
      <c r="AP145" s="10" t="s">
        <v>591</v>
      </c>
    </row>
    <row r="146" spans="1:42" thickTop="1" thickBot="1" x14ac:dyDescent="0.35">
      <c r="A146" s="24" t="str">
        <f t="shared" si="22"/>
        <v>Question 29</v>
      </c>
      <c r="B146" s="67" t="str">
        <f ca="1"/>
        <v>Answer q29_3</v>
      </c>
      <c r="C146" s="10" t="s">
        <v>591</v>
      </c>
      <c r="D146" s="10" t="s">
        <v>591</v>
      </c>
      <c r="E146" s="10" t="s">
        <v>591</v>
      </c>
      <c r="F146" s="10" t="s">
        <v>591</v>
      </c>
      <c r="G146" s="10" t="s">
        <v>591</v>
      </c>
      <c r="H146" s="10" t="s">
        <v>591</v>
      </c>
      <c r="I146" s="10" t="s">
        <v>591</v>
      </c>
      <c r="J146" s="10" t="s">
        <v>591</v>
      </c>
      <c r="K146" s="10" t="s">
        <v>591</v>
      </c>
      <c r="L146" s="10" t="s">
        <v>591</v>
      </c>
      <c r="M146" s="10" t="s">
        <v>591</v>
      </c>
      <c r="N146" s="10" t="s">
        <v>591</v>
      </c>
      <c r="O146" s="10" t="s">
        <v>591</v>
      </c>
      <c r="P146" s="10" t="s">
        <v>591</v>
      </c>
      <c r="Q146" s="10" t="s">
        <v>591</v>
      </c>
      <c r="R146" s="10" t="s">
        <v>591</v>
      </c>
      <c r="S146" s="10" t="s">
        <v>591</v>
      </c>
      <c r="T146" s="10" t="s">
        <v>591</v>
      </c>
      <c r="U146" s="10" t="s">
        <v>591</v>
      </c>
      <c r="V146" s="10" t="s">
        <v>591</v>
      </c>
      <c r="W146" s="10" t="s">
        <v>591</v>
      </c>
      <c r="X146" s="10" t="s">
        <v>591</v>
      </c>
      <c r="Y146" s="10" t="s">
        <v>591</v>
      </c>
      <c r="Z146" s="10" t="s">
        <v>591</v>
      </c>
      <c r="AA146" s="10" t="s">
        <v>591</v>
      </c>
      <c r="AB146" s="10" t="s">
        <v>591</v>
      </c>
      <c r="AC146" s="10" t="s">
        <v>591</v>
      </c>
      <c r="AD146" s="10" t="s">
        <v>591</v>
      </c>
      <c r="AE146" s="10" t="s">
        <v>591</v>
      </c>
      <c r="AF146" s="10" t="s">
        <v>591</v>
      </c>
      <c r="AG146" s="10" t="s">
        <v>591</v>
      </c>
      <c r="AH146" s="10" t="s">
        <v>591</v>
      </c>
      <c r="AI146" s="10" t="s">
        <v>591</v>
      </c>
      <c r="AJ146" s="10" t="s">
        <v>591</v>
      </c>
      <c r="AK146" s="10" t="s">
        <v>591</v>
      </c>
      <c r="AL146" s="10" t="s">
        <v>591</v>
      </c>
      <c r="AM146" s="10" t="s">
        <v>591</v>
      </c>
      <c r="AN146" s="10" t="s">
        <v>591</v>
      </c>
      <c r="AO146" s="10" t="s">
        <v>591</v>
      </c>
      <c r="AP146" s="10" t="s">
        <v>591</v>
      </c>
    </row>
    <row r="147" spans="1:42" thickTop="1" thickBot="1" x14ac:dyDescent="0.35">
      <c r="A147" s="24" t="str">
        <f t="shared" si="22"/>
        <v>Question 29</v>
      </c>
      <c r="B147" s="67" t="str">
        <f ca="1"/>
        <v>Answer q29_4</v>
      </c>
      <c r="C147" s="10" t="s">
        <v>591</v>
      </c>
      <c r="D147" s="10" t="s">
        <v>591</v>
      </c>
      <c r="E147" s="10" t="s">
        <v>591</v>
      </c>
      <c r="F147" s="10" t="s">
        <v>591</v>
      </c>
      <c r="G147" s="10" t="s">
        <v>591</v>
      </c>
      <c r="H147" s="10" t="s">
        <v>591</v>
      </c>
      <c r="I147" s="10" t="s">
        <v>591</v>
      </c>
      <c r="J147" s="10" t="s">
        <v>591</v>
      </c>
      <c r="K147" s="10" t="s">
        <v>591</v>
      </c>
      <c r="L147" s="10" t="s">
        <v>591</v>
      </c>
      <c r="M147" s="10" t="s">
        <v>591</v>
      </c>
      <c r="N147" s="10" t="s">
        <v>591</v>
      </c>
      <c r="O147" s="10" t="s">
        <v>591</v>
      </c>
      <c r="P147" s="10" t="s">
        <v>591</v>
      </c>
      <c r="Q147" s="10" t="s">
        <v>591</v>
      </c>
      <c r="R147" s="10" t="s">
        <v>591</v>
      </c>
      <c r="S147" s="10" t="s">
        <v>591</v>
      </c>
      <c r="T147" s="10" t="s">
        <v>591</v>
      </c>
      <c r="U147" s="10" t="s">
        <v>591</v>
      </c>
      <c r="V147" s="10" t="s">
        <v>591</v>
      </c>
      <c r="W147" s="10" t="s">
        <v>591</v>
      </c>
      <c r="X147" s="10" t="s">
        <v>591</v>
      </c>
      <c r="Y147" s="10" t="s">
        <v>591</v>
      </c>
      <c r="Z147" s="10" t="s">
        <v>591</v>
      </c>
      <c r="AA147" s="10" t="s">
        <v>591</v>
      </c>
      <c r="AB147" s="10" t="s">
        <v>591</v>
      </c>
      <c r="AC147" s="10" t="s">
        <v>591</v>
      </c>
      <c r="AD147" s="10" t="s">
        <v>591</v>
      </c>
      <c r="AE147" s="10" t="s">
        <v>591</v>
      </c>
      <c r="AF147" s="10" t="s">
        <v>591</v>
      </c>
      <c r="AG147" s="10" t="s">
        <v>591</v>
      </c>
      <c r="AH147" s="10" t="s">
        <v>591</v>
      </c>
      <c r="AI147" s="10" t="s">
        <v>591</v>
      </c>
      <c r="AJ147" s="10" t="s">
        <v>591</v>
      </c>
      <c r="AK147" s="10" t="s">
        <v>591</v>
      </c>
      <c r="AL147" s="10" t="s">
        <v>591</v>
      </c>
      <c r="AM147" s="10" t="s">
        <v>591</v>
      </c>
      <c r="AN147" s="10" t="s">
        <v>591</v>
      </c>
      <c r="AO147" s="10" t="s">
        <v>591</v>
      </c>
      <c r="AP147" s="10" t="s">
        <v>591</v>
      </c>
    </row>
    <row r="148" spans="1:42" thickTop="1" thickBot="1" x14ac:dyDescent="0.35">
      <c r="A148" s="24" t="str">
        <f t="shared" si="22"/>
        <v>Question 29</v>
      </c>
      <c r="B148" s="67" t="str">
        <f ca="1"/>
        <v>Answer q29_5</v>
      </c>
      <c r="C148" s="10" t="s">
        <v>591</v>
      </c>
      <c r="D148" s="10" t="s">
        <v>591</v>
      </c>
      <c r="E148" s="10" t="s">
        <v>591</v>
      </c>
      <c r="F148" s="10" t="s">
        <v>591</v>
      </c>
      <c r="G148" s="10" t="s">
        <v>591</v>
      </c>
      <c r="H148" s="10" t="s">
        <v>591</v>
      </c>
      <c r="I148" s="10" t="s">
        <v>591</v>
      </c>
      <c r="J148" s="10" t="s">
        <v>591</v>
      </c>
      <c r="K148" s="10" t="s">
        <v>591</v>
      </c>
      <c r="L148" s="10" t="s">
        <v>591</v>
      </c>
      <c r="M148" s="10" t="s">
        <v>591</v>
      </c>
      <c r="N148" s="10" t="s">
        <v>591</v>
      </c>
      <c r="O148" s="10" t="s">
        <v>591</v>
      </c>
      <c r="P148" s="10" t="s">
        <v>591</v>
      </c>
      <c r="Q148" s="10" t="s">
        <v>591</v>
      </c>
      <c r="R148" s="10" t="s">
        <v>591</v>
      </c>
      <c r="S148" s="10" t="s">
        <v>591</v>
      </c>
      <c r="T148" s="10" t="s">
        <v>591</v>
      </c>
      <c r="U148" s="10" t="s">
        <v>591</v>
      </c>
      <c r="V148" s="10" t="s">
        <v>591</v>
      </c>
      <c r="W148" s="10" t="s">
        <v>591</v>
      </c>
      <c r="X148" s="10" t="s">
        <v>591</v>
      </c>
      <c r="Y148" s="10" t="s">
        <v>591</v>
      </c>
      <c r="Z148" s="10" t="s">
        <v>591</v>
      </c>
      <c r="AA148" s="10" t="s">
        <v>591</v>
      </c>
      <c r="AB148" s="10" t="s">
        <v>591</v>
      </c>
      <c r="AC148" s="10" t="s">
        <v>591</v>
      </c>
      <c r="AD148" s="10" t="s">
        <v>591</v>
      </c>
      <c r="AE148" s="10" t="s">
        <v>591</v>
      </c>
      <c r="AF148" s="10" t="s">
        <v>591</v>
      </c>
      <c r="AG148" s="10" t="s">
        <v>591</v>
      </c>
      <c r="AH148" s="10" t="s">
        <v>591</v>
      </c>
      <c r="AI148" s="10" t="s">
        <v>591</v>
      </c>
      <c r="AJ148" s="10" t="s">
        <v>591</v>
      </c>
      <c r="AK148" s="10" t="s">
        <v>591</v>
      </c>
      <c r="AL148" s="10" t="s">
        <v>591</v>
      </c>
      <c r="AM148" s="10" t="s">
        <v>591</v>
      </c>
      <c r="AN148" s="10" t="s">
        <v>591</v>
      </c>
      <c r="AO148" s="10" t="s">
        <v>591</v>
      </c>
      <c r="AP148" s="10" t="s">
        <v>591</v>
      </c>
    </row>
    <row r="149" spans="1:42" thickTop="1" thickBot="1" x14ac:dyDescent="0.35">
      <c r="A149" s="24" t="str">
        <f>'Admin Potential Answers'!B31</f>
        <v>Question 30</v>
      </c>
      <c r="B149" s="67" t="str" cm="1">
        <f t="array" aca="1" ref="B149:B153" ca="1">TRANSPOSE(INDIRECT('Admin Potential Answers'!A31))</f>
        <v>Answer q30_1</v>
      </c>
      <c r="C149" s="44" t="s">
        <v>591</v>
      </c>
      <c r="D149" s="44" t="s">
        <v>591</v>
      </c>
      <c r="E149" s="44" t="s">
        <v>591</v>
      </c>
      <c r="F149" s="44" t="s">
        <v>591</v>
      </c>
      <c r="G149" s="44" t="s">
        <v>591</v>
      </c>
      <c r="H149" s="44" t="s">
        <v>591</v>
      </c>
      <c r="I149" s="44" t="s">
        <v>591</v>
      </c>
      <c r="J149" s="44" t="s">
        <v>591</v>
      </c>
      <c r="K149" s="44" t="s">
        <v>591</v>
      </c>
      <c r="L149" s="44" t="s">
        <v>591</v>
      </c>
      <c r="M149" s="44" t="s">
        <v>591</v>
      </c>
      <c r="N149" s="44" t="s">
        <v>591</v>
      </c>
      <c r="O149" s="44" t="s">
        <v>591</v>
      </c>
      <c r="P149" s="44" t="s">
        <v>591</v>
      </c>
      <c r="Q149" s="44" t="s">
        <v>591</v>
      </c>
      <c r="R149" s="44" t="s">
        <v>591</v>
      </c>
      <c r="S149" s="44" t="s">
        <v>591</v>
      </c>
      <c r="T149" s="44" t="s">
        <v>591</v>
      </c>
      <c r="U149" s="44" t="s">
        <v>591</v>
      </c>
      <c r="V149" s="44" t="s">
        <v>591</v>
      </c>
      <c r="W149" s="44" t="s">
        <v>591</v>
      </c>
      <c r="X149" s="44" t="s">
        <v>591</v>
      </c>
      <c r="Y149" s="44" t="s">
        <v>591</v>
      </c>
      <c r="Z149" s="44" t="s">
        <v>591</v>
      </c>
      <c r="AA149" s="44" t="s">
        <v>591</v>
      </c>
      <c r="AB149" s="44" t="s">
        <v>591</v>
      </c>
      <c r="AC149" s="44" t="s">
        <v>591</v>
      </c>
      <c r="AD149" s="44" t="s">
        <v>591</v>
      </c>
      <c r="AE149" s="44" t="s">
        <v>591</v>
      </c>
      <c r="AF149" s="44" t="s">
        <v>591</v>
      </c>
      <c r="AG149" s="44" t="s">
        <v>591</v>
      </c>
      <c r="AH149" s="44" t="s">
        <v>591</v>
      </c>
      <c r="AI149" s="44" t="s">
        <v>591</v>
      </c>
      <c r="AJ149" s="44" t="s">
        <v>591</v>
      </c>
      <c r="AK149" s="44" t="s">
        <v>591</v>
      </c>
      <c r="AL149" s="44" t="s">
        <v>591</v>
      </c>
      <c r="AM149" s="44" t="s">
        <v>591</v>
      </c>
      <c r="AN149" s="44" t="s">
        <v>591</v>
      </c>
      <c r="AO149" s="44" t="s">
        <v>591</v>
      </c>
      <c r="AP149" s="44" t="s">
        <v>591</v>
      </c>
    </row>
    <row r="150" spans="1:42" thickTop="1" thickBot="1" x14ac:dyDescent="0.35">
      <c r="A150" s="24" t="str">
        <f t="shared" ref="A150:A153" si="23">A149</f>
        <v>Question 30</v>
      </c>
      <c r="B150" s="67" t="str">
        <f ca="1"/>
        <v>Answer q30_2</v>
      </c>
      <c r="C150" s="10" t="s">
        <v>591</v>
      </c>
      <c r="D150" s="10" t="s">
        <v>591</v>
      </c>
      <c r="E150" s="10" t="s">
        <v>591</v>
      </c>
      <c r="F150" s="10" t="s">
        <v>591</v>
      </c>
      <c r="G150" s="10" t="s">
        <v>591</v>
      </c>
      <c r="H150" s="10" t="s">
        <v>591</v>
      </c>
      <c r="I150" s="10" t="s">
        <v>591</v>
      </c>
      <c r="J150" s="10" t="s">
        <v>591</v>
      </c>
      <c r="K150" s="10" t="s">
        <v>591</v>
      </c>
      <c r="L150" s="10" t="s">
        <v>591</v>
      </c>
      <c r="M150" s="10" t="s">
        <v>591</v>
      </c>
      <c r="N150" s="10" t="s">
        <v>591</v>
      </c>
      <c r="O150" s="10" t="s">
        <v>591</v>
      </c>
      <c r="P150" s="10" t="s">
        <v>591</v>
      </c>
      <c r="Q150" s="10" t="s">
        <v>591</v>
      </c>
      <c r="R150" s="10" t="s">
        <v>591</v>
      </c>
      <c r="S150" s="10" t="s">
        <v>591</v>
      </c>
      <c r="T150" s="10" t="s">
        <v>591</v>
      </c>
      <c r="U150" s="10" t="s">
        <v>591</v>
      </c>
      <c r="V150" s="10" t="s">
        <v>591</v>
      </c>
      <c r="W150" s="10" t="s">
        <v>591</v>
      </c>
      <c r="X150" s="10" t="s">
        <v>591</v>
      </c>
      <c r="Y150" s="10" t="s">
        <v>591</v>
      </c>
      <c r="Z150" s="10" t="s">
        <v>591</v>
      </c>
      <c r="AA150" s="10" t="s">
        <v>591</v>
      </c>
      <c r="AB150" s="10" t="s">
        <v>591</v>
      </c>
      <c r="AC150" s="10" t="s">
        <v>591</v>
      </c>
      <c r="AD150" s="10" t="s">
        <v>591</v>
      </c>
      <c r="AE150" s="10" t="s">
        <v>591</v>
      </c>
      <c r="AF150" s="10" t="s">
        <v>591</v>
      </c>
      <c r="AG150" s="10" t="s">
        <v>591</v>
      </c>
      <c r="AH150" s="10" t="s">
        <v>591</v>
      </c>
      <c r="AI150" s="10" t="s">
        <v>591</v>
      </c>
      <c r="AJ150" s="10" t="s">
        <v>591</v>
      </c>
      <c r="AK150" s="10" t="s">
        <v>591</v>
      </c>
      <c r="AL150" s="10" t="s">
        <v>591</v>
      </c>
      <c r="AM150" s="10" t="s">
        <v>591</v>
      </c>
      <c r="AN150" s="10" t="s">
        <v>591</v>
      </c>
      <c r="AO150" s="10" t="s">
        <v>591</v>
      </c>
      <c r="AP150" s="10" t="s">
        <v>591</v>
      </c>
    </row>
    <row r="151" spans="1:42" thickTop="1" thickBot="1" x14ac:dyDescent="0.35">
      <c r="A151" s="24" t="str">
        <f t="shared" si="23"/>
        <v>Question 30</v>
      </c>
      <c r="B151" s="67" t="str">
        <f ca="1"/>
        <v>Answer q30_3</v>
      </c>
      <c r="C151" s="10" t="s">
        <v>591</v>
      </c>
      <c r="D151" s="10" t="s">
        <v>591</v>
      </c>
      <c r="E151" s="10" t="s">
        <v>591</v>
      </c>
      <c r="F151" s="10" t="s">
        <v>591</v>
      </c>
      <c r="G151" s="10" t="s">
        <v>591</v>
      </c>
      <c r="H151" s="10" t="s">
        <v>591</v>
      </c>
      <c r="I151" s="10" t="s">
        <v>591</v>
      </c>
      <c r="J151" s="10" t="s">
        <v>591</v>
      </c>
      <c r="K151" s="10" t="s">
        <v>591</v>
      </c>
      <c r="L151" s="10" t="s">
        <v>591</v>
      </c>
      <c r="M151" s="10" t="s">
        <v>591</v>
      </c>
      <c r="N151" s="10" t="s">
        <v>591</v>
      </c>
      <c r="O151" s="10" t="s">
        <v>591</v>
      </c>
      <c r="P151" s="10" t="s">
        <v>591</v>
      </c>
      <c r="Q151" s="10" t="s">
        <v>591</v>
      </c>
      <c r="R151" s="10" t="s">
        <v>591</v>
      </c>
      <c r="S151" s="10" t="s">
        <v>591</v>
      </c>
      <c r="T151" s="10" t="s">
        <v>591</v>
      </c>
      <c r="U151" s="10" t="s">
        <v>591</v>
      </c>
      <c r="V151" s="10" t="s">
        <v>591</v>
      </c>
      <c r="W151" s="10" t="s">
        <v>591</v>
      </c>
      <c r="X151" s="10" t="s">
        <v>591</v>
      </c>
      <c r="Y151" s="10" t="s">
        <v>591</v>
      </c>
      <c r="Z151" s="10" t="s">
        <v>591</v>
      </c>
      <c r="AA151" s="10" t="s">
        <v>591</v>
      </c>
      <c r="AB151" s="10" t="s">
        <v>591</v>
      </c>
      <c r="AC151" s="10" t="s">
        <v>591</v>
      </c>
      <c r="AD151" s="10" t="s">
        <v>591</v>
      </c>
      <c r="AE151" s="10" t="s">
        <v>591</v>
      </c>
      <c r="AF151" s="10" t="s">
        <v>591</v>
      </c>
      <c r="AG151" s="10" t="s">
        <v>591</v>
      </c>
      <c r="AH151" s="10" t="s">
        <v>591</v>
      </c>
      <c r="AI151" s="10" t="s">
        <v>591</v>
      </c>
      <c r="AJ151" s="10" t="s">
        <v>591</v>
      </c>
      <c r="AK151" s="10" t="s">
        <v>591</v>
      </c>
      <c r="AL151" s="10" t="s">
        <v>591</v>
      </c>
      <c r="AM151" s="10" t="s">
        <v>591</v>
      </c>
      <c r="AN151" s="10" t="s">
        <v>591</v>
      </c>
      <c r="AO151" s="10" t="s">
        <v>591</v>
      </c>
      <c r="AP151" s="10" t="s">
        <v>591</v>
      </c>
    </row>
    <row r="152" spans="1:42" thickTop="1" thickBot="1" x14ac:dyDescent="0.35">
      <c r="A152" s="24" t="str">
        <f t="shared" si="23"/>
        <v>Question 30</v>
      </c>
      <c r="B152" s="67" t="str">
        <f ca="1"/>
        <v>Answer q30_4</v>
      </c>
      <c r="C152" s="10" t="s">
        <v>591</v>
      </c>
      <c r="D152" s="10" t="s">
        <v>591</v>
      </c>
      <c r="E152" s="10" t="s">
        <v>591</v>
      </c>
      <c r="F152" s="10" t="s">
        <v>591</v>
      </c>
      <c r="G152" s="10" t="s">
        <v>591</v>
      </c>
      <c r="H152" s="10" t="s">
        <v>591</v>
      </c>
      <c r="I152" s="10" t="s">
        <v>591</v>
      </c>
      <c r="J152" s="10" t="s">
        <v>591</v>
      </c>
      <c r="K152" s="10" t="s">
        <v>591</v>
      </c>
      <c r="L152" s="10" t="s">
        <v>591</v>
      </c>
      <c r="M152" s="10" t="s">
        <v>591</v>
      </c>
      <c r="N152" s="10" t="s">
        <v>591</v>
      </c>
      <c r="O152" s="10" t="s">
        <v>591</v>
      </c>
      <c r="P152" s="10" t="s">
        <v>591</v>
      </c>
      <c r="Q152" s="10" t="s">
        <v>591</v>
      </c>
      <c r="R152" s="10" t="s">
        <v>591</v>
      </c>
      <c r="S152" s="10" t="s">
        <v>591</v>
      </c>
      <c r="T152" s="10" t="s">
        <v>591</v>
      </c>
      <c r="U152" s="10" t="s">
        <v>591</v>
      </c>
      <c r="V152" s="10" t="s">
        <v>591</v>
      </c>
      <c r="W152" s="10" t="s">
        <v>591</v>
      </c>
      <c r="X152" s="10" t="s">
        <v>591</v>
      </c>
      <c r="Y152" s="10" t="s">
        <v>591</v>
      </c>
      <c r="Z152" s="10" t="s">
        <v>591</v>
      </c>
      <c r="AA152" s="10" t="s">
        <v>591</v>
      </c>
      <c r="AB152" s="10" t="s">
        <v>591</v>
      </c>
      <c r="AC152" s="10" t="s">
        <v>591</v>
      </c>
      <c r="AD152" s="10" t="s">
        <v>591</v>
      </c>
      <c r="AE152" s="10" t="s">
        <v>591</v>
      </c>
      <c r="AF152" s="10" t="s">
        <v>591</v>
      </c>
      <c r="AG152" s="10" t="s">
        <v>591</v>
      </c>
      <c r="AH152" s="10" t="s">
        <v>591</v>
      </c>
      <c r="AI152" s="10" t="s">
        <v>591</v>
      </c>
      <c r="AJ152" s="10" t="s">
        <v>591</v>
      </c>
      <c r="AK152" s="10" t="s">
        <v>591</v>
      </c>
      <c r="AL152" s="10" t="s">
        <v>591</v>
      </c>
      <c r="AM152" s="10" t="s">
        <v>591</v>
      </c>
      <c r="AN152" s="10" t="s">
        <v>591</v>
      </c>
      <c r="AO152" s="10" t="s">
        <v>591</v>
      </c>
      <c r="AP152" s="10" t="s">
        <v>591</v>
      </c>
    </row>
    <row r="153" spans="1:42" thickTop="1" thickBot="1" x14ac:dyDescent="0.35">
      <c r="A153" s="24" t="str">
        <f t="shared" si="23"/>
        <v>Question 30</v>
      </c>
      <c r="B153" s="67" t="str">
        <f ca="1"/>
        <v>Answer q30_5</v>
      </c>
      <c r="C153" s="10" t="s">
        <v>591</v>
      </c>
      <c r="D153" s="10" t="s">
        <v>591</v>
      </c>
      <c r="E153" s="10" t="s">
        <v>591</v>
      </c>
      <c r="F153" s="10" t="s">
        <v>591</v>
      </c>
      <c r="G153" s="10" t="s">
        <v>591</v>
      </c>
      <c r="H153" s="10" t="s">
        <v>591</v>
      </c>
      <c r="I153" s="10" t="s">
        <v>591</v>
      </c>
      <c r="J153" s="10" t="s">
        <v>591</v>
      </c>
      <c r="K153" s="10" t="s">
        <v>591</v>
      </c>
      <c r="L153" s="10" t="s">
        <v>591</v>
      </c>
      <c r="M153" s="10" t="s">
        <v>591</v>
      </c>
      <c r="N153" s="10" t="s">
        <v>591</v>
      </c>
      <c r="O153" s="10" t="s">
        <v>591</v>
      </c>
      <c r="P153" s="10" t="s">
        <v>591</v>
      </c>
      <c r="Q153" s="10" t="s">
        <v>591</v>
      </c>
      <c r="R153" s="10" t="s">
        <v>591</v>
      </c>
      <c r="S153" s="10" t="s">
        <v>591</v>
      </c>
      <c r="T153" s="10" t="s">
        <v>591</v>
      </c>
      <c r="U153" s="10" t="s">
        <v>591</v>
      </c>
      <c r="V153" s="10" t="s">
        <v>591</v>
      </c>
      <c r="W153" s="10" t="s">
        <v>591</v>
      </c>
      <c r="X153" s="10" t="s">
        <v>591</v>
      </c>
      <c r="Y153" s="10" t="s">
        <v>591</v>
      </c>
      <c r="Z153" s="10" t="s">
        <v>591</v>
      </c>
      <c r="AA153" s="10" t="s">
        <v>591</v>
      </c>
      <c r="AB153" s="10" t="s">
        <v>591</v>
      </c>
      <c r="AC153" s="10" t="s">
        <v>591</v>
      </c>
      <c r="AD153" s="10" t="s">
        <v>591</v>
      </c>
      <c r="AE153" s="10" t="s">
        <v>591</v>
      </c>
      <c r="AF153" s="10" t="s">
        <v>591</v>
      </c>
      <c r="AG153" s="10" t="s">
        <v>591</v>
      </c>
      <c r="AH153" s="10" t="s">
        <v>591</v>
      </c>
      <c r="AI153" s="10" t="s">
        <v>591</v>
      </c>
      <c r="AJ153" s="10" t="s">
        <v>591</v>
      </c>
      <c r="AK153" s="10" t="s">
        <v>591</v>
      </c>
      <c r="AL153" s="10" t="s">
        <v>591</v>
      </c>
      <c r="AM153" s="10" t="s">
        <v>591</v>
      </c>
      <c r="AN153" s="10" t="s">
        <v>591</v>
      </c>
      <c r="AO153" s="10" t="s">
        <v>591</v>
      </c>
      <c r="AP153" s="10" t="s">
        <v>591</v>
      </c>
    </row>
    <row r="154" spans="1:42" thickTop="1" thickBot="1" x14ac:dyDescent="0.35">
      <c r="A154" s="24" t="str">
        <f>'Admin Potential Answers'!B32</f>
        <v>Question 31</v>
      </c>
      <c r="B154" s="67" t="str" cm="1">
        <f t="array" aca="1" ref="B154:B158" ca="1">TRANSPOSE(INDIRECT('Admin Potential Answers'!A32))</f>
        <v>Answer q31_1</v>
      </c>
      <c r="C154" s="44" t="s">
        <v>591</v>
      </c>
      <c r="D154" s="44" t="s">
        <v>591</v>
      </c>
      <c r="E154" s="44" t="s">
        <v>591</v>
      </c>
      <c r="F154" s="44" t="s">
        <v>591</v>
      </c>
      <c r="G154" s="44" t="s">
        <v>591</v>
      </c>
      <c r="H154" s="44" t="s">
        <v>591</v>
      </c>
      <c r="I154" s="44" t="s">
        <v>591</v>
      </c>
      <c r="J154" s="44" t="s">
        <v>591</v>
      </c>
      <c r="K154" s="44" t="s">
        <v>591</v>
      </c>
      <c r="L154" s="44" t="s">
        <v>591</v>
      </c>
      <c r="M154" s="44" t="s">
        <v>591</v>
      </c>
      <c r="N154" s="44" t="s">
        <v>591</v>
      </c>
      <c r="O154" s="44" t="s">
        <v>591</v>
      </c>
      <c r="P154" s="44" t="s">
        <v>591</v>
      </c>
      <c r="Q154" s="44" t="s">
        <v>591</v>
      </c>
      <c r="R154" s="44" t="s">
        <v>591</v>
      </c>
      <c r="S154" s="44" t="s">
        <v>591</v>
      </c>
      <c r="T154" s="44" t="s">
        <v>591</v>
      </c>
      <c r="U154" s="44" t="s">
        <v>591</v>
      </c>
      <c r="V154" s="44" t="s">
        <v>591</v>
      </c>
      <c r="W154" s="44" t="s">
        <v>591</v>
      </c>
      <c r="X154" s="44" t="s">
        <v>591</v>
      </c>
      <c r="Y154" s="44" t="s">
        <v>591</v>
      </c>
      <c r="Z154" s="44" t="s">
        <v>591</v>
      </c>
      <c r="AA154" s="44" t="s">
        <v>591</v>
      </c>
      <c r="AB154" s="44" t="s">
        <v>591</v>
      </c>
      <c r="AC154" s="44" t="s">
        <v>591</v>
      </c>
      <c r="AD154" s="44" t="s">
        <v>591</v>
      </c>
      <c r="AE154" s="44" t="s">
        <v>591</v>
      </c>
      <c r="AF154" s="44" t="s">
        <v>591</v>
      </c>
      <c r="AG154" s="44" t="s">
        <v>591</v>
      </c>
      <c r="AH154" s="44" t="s">
        <v>591</v>
      </c>
      <c r="AI154" s="44" t="s">
        <v>591</v>
      </c>
      <c r="AJ154" s="44" t="s">
        <v>591</v>
      </c>
      <c r="AK154" s="44" t="s">
        <v>591</v>
      </c>
      <c r="AL154" s="44" t="s">
        <v>591</v>
      </c>
      <c r="AM154" s="44" t="s">
        <v>591</v>
      </c>
      <c r="AN154" s="44" t="s">
        <v>591</v>
      </c>
      <c r="AO154" s="44" t="s">
        <v>591</v>
      </c>
      <c r="AP154" s="44" t="s">
        <v>591</v>
      </c>
    </row>
    <row r="155" spans="1:42" thickTop="1" thickBot="1" x14ac:dyDescent="0.35">
      <c r="A155" s="24" t="str">
        <f t="shared" ref="A155" si="24">A154</f>
        <v>Question 31</v>
      </c>
      <c r="B155" s="67" t="str">
        <f ca="1"/>
        <v>Answer q31_2</v>
      </c>
      <c r="C155" s="10" t="s">
        <v>591</v>
      </c>
      <c r="D155" s="10" t="s">
        <v>591</v>
      </c>
      <c r="E155" s="10" t="s">
        <v>591</v>
      </c>
      <c r="F155" s="10" t="s">
        <v>591</v>
      </c>
      <c r="G155" s="10" t="s">
        <v>591</v>
      </c>
      <c r="H155" s="10" t="s">
        <v>591</v>
      </c>
      <c r="I155" s="10" t="s">
        <v>591</v>
      </c>
      <c r="J155" s="10" t="s">
        <v>591</v>
      </c>
      <c r="K155" s="10" t="s">
        <v>591</v>
      </c>
      <c r="L155" s="10" t="s">
        <v>591</v>
      </c>
      <c r="M155" s="10" t="s">
        <v>591</v>
      </c>
      <c r="N155" s="10" t="s">
        <v>591</v>
      </c>
      <c r="O155" s="10" t="s">
        <v>591</v>
      </c>
      <c r="P155" s="10" t="s">
        <v>591</v>
      </c>
      <c r="Q155" s="10" t="s">
        <v>591</v>
      </c>
      <c r="R155" s="10" t="s">
        <v>591</v>
      </c>
      <c r="S155" s="10" t="s">
        <v>591</v>
      </c>
      <c r="T155" s="10" t="s">
        <v>591</v>
      </c>
      <c r="U155" s="10" t="s">
        <v>591</v>
      </c>
      <c r="V155" s="10" t="s">
        <v>591</v>
      </c>
      <c r="W155" s="10" t="s">
        <v>591</v>
      </c>
      <c r="X155" s="10" t="s">
        <v>591</v>
      </c>
      <c r="Y155" s="10" t="s">
        <v>591</v>
      </c>
      <c r="Z155" s="10" t="s">
        <v>591</v>
      </c>
      <c r="AA155" s="10" t="s">
        <v>591</v>
      </c>
      <c r="AB155" s="10" t="s">
        <v>591</v>
      </c>
      <c r="AC155" s="10" t="s">
        <v>591</v>
      </c>
      <c r="AD155" s="10" t="s">
        <v>591</v>
      </c>
      <c r="AE155" s="10" t="s">
        <v>591</v>
      </c>
      <c r="AF155" s="10" t="s">
        <v>591</v>
      </c>
      <c r="AG155" s="10" t="s">
        <v>591</v>
      </c>
      <c r="AH155" s="10" t="s">
        <v>591</v>
      </c>
      <c r="AI155" s="10" t="s">
        <v>591</v>
      </c>
      <c r="AJ155" s="10" t="s">
        <v>591</v>
      </c>
      <c r="AK155" s="10" t="s">
        <v>591</v>
      </c>
      <c r="AL155" s="10" t="s">
        <v>591</v>
      </c>
      <c r="AM155" s="10" t="s">
        <v>591</v>
      </c>
      <c r="AN155" s="10" t="s">
        <v>591</v>
      </c>
      <c r="AO155" s="10" t="s">
        <v>591</v>
      </c>
      <c r="AP155" s="10" t="s">
        <v>591</v>
      </c>
    </row>
    <row r="156" spans="1:42" thickTop="1" thickBot="1" x14ac:dyDescent="0.35">
      <c r="A156" s="24" t="str">
        <f t="shared" si="20"/>
        <v>Question 31</v>
      </c>
      <c r="B156" s="67" t="str">
        <f ca="1"/>
        <v>Answer q31_3</v>
      </c>
      <c r="C156" s="10" t="s">
        <v>591</v>
      </c>
      <c r="D156" s="10" t="s">
        <v>591</v>
      </c>
      <c r="E156" s="10" t="s">
        <v>591</v>
      </c>
      <c r="F156" s="10" t="s">
        <v>591</v>
      </c>
      <c r="G156" s="10" t="s">
        <v>591</v>
      </c>
      <c r="H156" s="10" t="s">
        <v>591</v>
      </c>
      <c r="I156" s="10" t="s">
        <v>591</v>
      </c>
      <c r="J156" s="10" t="s">
        <v>591</v>
      </c>
      <c r="K156" s="10" t="s">
        <v>591</v>
      </c>
      <c r="L156" s="10" t="s">
        <v>591</v>
      </c>
      <c r="M156" s="10" t="s">
        <v>591</v>
      </c>
      <c r="N156" s="10" t="s">
        <v>591</v>
      </c>
      <c r="O156" s="10" t="s">
        <v>591</v>
      </c>
      <c r="P156" s="10" t="s">
        <v>591</v>
      </c>
      <c r="Q156" s="10" t="s">
        <v>591</v>
      </c>
      <c r="R156" s="10" t="s">
        <v>591</v>
      </c>
      <c r="S156" s="10" t="s">
        <v>591</v>
      </c>
      <c r="T156" s="10" t="s">
        <v>591</v>
      </c>
      <c r="U156" s="10" t="s">
        <v>591</v>
      </c>
      <c r="V156" s="10" t="s">
        <v>591</v>
      </c>
      <c r="W156" s="10" t="s">
        <v>591</v>
      </c>
      <c r="X156" s="10" t="s">
        <v>591</v>
      </c>
      <c r="Y156" s="10" t="s">
        <v>591</v>
      </c>
      <c r="Z156" s="10" t="s">
        <v>591</v>
      </c>
      <c r="AA156" s="10" t="s">
        <v>591</v>
      </c>
      <c r="AB156" s="10" t="s">
        <v>591</v>
      </c>
      <c r="AC156" s="10" t="s">
        <v>591</v>
      </c>
      <c r="AD156" s="10" t="s">
        <v>591</v>
      </c>
      <c r="AE156" s="10" t="s">
        <v>591</v>
      </c>
      <c r="AF156" s="10" t="s">
        <v>591</v>
      </c>
      <c r="AG156" s="10" t="s">
        <v>591</v>
      </c>
      <c r="AH156" s="10" t="s">
        <v>591</v>
      </c>
      <c r="AI156" s="10" t="s">
        <v>591</v>
      </c>
      <c r="AJ156" s="10" t="s">
        <v>591</v>
      </c>
      <c r="AK156" s="10" t="s">
        <v>591</v>
      </c>
      <c r="AL156" s="10" t="s">
        <v>591</v>
      </c>
      <c r="AM156" s="10" t="s">
        <v>591</v>
      </c>
      <c r="AN156" s="10" t="s">
        <v>591</v>
      </c>
      <c r="AO156" s="10" t="s">
        <v>591</v>
      </c>
      <c r="AP156" s="10" t="s">
        <v>591</v>
      </c>
    </row>
    <row r="157" spans="1:42" thickTop="1" thickBot="1" x14ac:dyDescent="0.35">
      <c r="A157" s="24" t="str">
        <f t="shared" si="20"/>
        <v>Question 31</v>
      </c>
      <c r="B157" s="67" t="str">
        <f ca="1"/>
        <v>Answer q31_4</v>
      </c>
      <c r="C157" s="10" t="s">
        <v>591</v>
      </c>
      <c r="D157" s="10" t="s">
        <v>591</v>
      </c>
      <c r="E157" s="10" t="s">
        <v>591</v>
      </c>
      <c r="F157" s="10" t="s">
        <v>591</v>
      </c>
      <c r="G157" s="10" t="s">
        <v>591</v>
      </c>
      <c r="H157" s="10" t="s">
        <v>591</v>
      </c>
      <c r="I157" s="10" t="s">
        <v>591</v>
      </c>
      <c r="J157" s="10" t="s">
        <v>591</v>
      </c>
      <c r="K157" s="10" t="s">
        <v>591</v>
      </c>
      <c r="L157" s="10" t="s">
        <v>591</v>
      </c>
      <c r="M157" s="10" t="s">
        <v>591</v>
      </c>
      <c r="N157" s="10" t="s">
        <v>591</v>
      </c>
      <c r="O157" s="10" t="s">
        <v>591</v>
      </c>
      <c r="P157" s="10" t="s">
        <v>591</v>
      </c>
      <c r="Q157" s="10" t="s">
        <v>591</v>
      </c>
      <c r="R157" s="10" t="s">
        <v>591</v>
      </c>
      <c r="S157" s="10" t="s">
        <v>591</v>
      </c>
      <c r="T157" s="10" t="s">
        <v>591</v>
      </c>
      <c r="U157" s="10" t="s">
        <v>591</v>
      </c>
      <c r="V157" s="10" t="s">
        <v>591</v>
      </c>
      <c r="W157" s="10" t="s">
        <v>591</v>
      </c>
      <c r="X157" s="10" t="s">
        <v>591</v>
      </c>
      <c r="Y157" s="10" t="s">
        <v>591</v>
      </c>
      <c r="Z157" s="10" t="s">
        <v>591</v>
      </c>
      <c r="AA157" s="10" t="s">
        <v>591</v>
      </c>
      <c r="AB157" s="10" t="s">
        <v>591</v>
      </c>
      <c r="AC157" s="10" t="s">
        <v>591</v>
      </c>
      <c r="AD157" s="10" t="s">
        <v>591</v>
      </c>
      <c r="AE157" s="10" t="s">
        <v>591</v>
      </c>
      <c r="AF157" s="10" t="s">
        <v>591</v>
      </c>
      <c r="AG157" s="10" t="s">
        <v>591</v>
      </c>
      <c r="AH157" s="10" t="s">
        <v>591</v>
      </c>
      <c r="AI157" s="10" t="s">
        <v>591</v>
      </c>
      <c r="AJ157" s="10" t="s">
        <v>591</v>
      </c>
      <c r="AK157" s="10" t="s">
        <v>591</v>
      </c>
      <c r="AL157" s="10" t="s">
        <v>591</v>
      </c>
      <c r="AM157" s="10" t="s">
        <v>591</v>
      </c>
      <c r="AN157" s="10" t="s">
        <v>591</v>
      </c>
      <c r="AO157" s="10" t="s">
        <v>591</v>
      </c>
      <c r="AP157" s="10" t="s">
        <v>591</v>
      </c>
    </row>
    <row r="158" spans="1:42" thickTop="1" thickBot="1" x14ac:dyDescent="0.35">
      <c r="A158" s="24" t="str">
        <f t="shared" si="20"/>
        <v>Question 31</v>
      </c>
      <c r="B158" s="67" t="str">
        <f ca="1"/>
        <v>Answer q31_5</v>
      </c>
      <c r="C158" s="10" t="s">
        <v>591</v>
      </c>
      <c r="D158" s="10" t="s">
        <v>591</v>
      </c>
      <c r="E158" s="10" t="s">
        <v>591</v>
      </c>
      <c r="F158" s="10" t="s">
        <v>591</v>
      </c>
      <c r="G158" s="10" t="s">
        <v>591</v>
      </c>
      <c r="H158" s="10" t="s">
        <v>591</v>
      </c>
      <c r="I158" s="10" t="s">
        <v>591</v>
      </c>
      <c r="J158" s="10" t="s">
        <v>591</v>
      </c>
      <c r="K158" s="10" t="s">
        <v>591</v>
      </c>
      <c r="L158" s="10" t="s">
        <v>591</v>
      </c>
      <c r="M158" s="10" t="s">
        <v>591</v>
      </c>
      <c r="N158" s="10" t="s">
        <v>591</v>
      </c>
      <c r="O158" s="10" t="s">
        <v>591</v>
      </c>
      <c r="P158" s="10" t="s">
        <v>591</v>
      </c>
      <c r="Q158" s="10" t="s">
        <v>591</v>
      </c>
      <c r="R158" s="10" t="s">
        <v>591</v>
      </c>
      <c r="S158" s="10" t="s">
        <v>591</v>
      </c>
      <c r="T158" s="10" t="s">
        <v>591</v>
      </c>
      <c r="U158" s="10" t="s">
        <v>591</v>
      </c>
      <c r="V158" s="10" t="s">
        <v>591</v>
      </c>
      <c r="W158" s="10" t="s">
        <v>591</v>
      </c>
      <c r="X158" s="10" t="s">
        <v>591</v>
      </c>
      <c r="Y158" s="10" t="s">
        <v>591</v>
      </c>
      <c r="Z158" s="10" t="s">
        <v>591</v>
      </c>
      <c r="AA158" s="10" t="s">
        <v>591</v>
      </c>
      <c r="AB158" s="10" t="s">
        <v>591</v>
      </c>
      <c r="AC158" s="10" t="s">
        <v>591</v>
      </c>
      <c r="AD158" s="10" t="s">
        <v>591</v>
      </c>
      <c r="AE158" s="10" t="s">
        <v>591</v>
      </c>
      <c r="AF158" s="10" t="s">
        <v>591</v>
      </c>
      <c r="AG158" s="10" t="s">
        <v>591</v>
      </c>
      <c r="AH158" s="10" t="s">
        <v>591</v>
      </c>
      <c r="AI158" s="10" t="s">
        <v>591</v>
      </c>
      <c r="AJ158" s="10" t="s">
        <v>591</v>
      </c>
      <c r="AK158" s="10" t="s">
        <v>591</v>
      </c>
      <c r="AL158" s="10" t="s">
        <v>591</v>
      </c>
      <c r="AM158" s="10" t="s">
        <v>591</v>
      </c>
      <c r="AN158" s="10" t="s">
        <v>591</v>
      </c>
      <c r="AO158" s="10" t="s">
        <v>591</v>
      </c>
      <c r="AP158" s="10" t="s">
        <v>591</v>
      </c>
    </row>
    <row r="159" spans="1:42" thickTop="1" thickBot="1" x14ac:dyDescent="0.35">
      <c r="A159" s="24" t="str">
        <f>'Admin Potential Answers'!B33</f>
        <v>Question 32</v>
      </c>
      <c r="B159" s="67" t="str" cm="1">
        <f t="array" aca="1" ref="B159:B163" ca="1">TRANSPOSE(INDIRECT('Admin Potential Answers'!A33))</f>
        <v>Answer q32_1</v>
      </c>
      <c r="C159" s="44" t="s">
        <v>591</v>
      </c>
      <c r="D159" s="44" t="s">
        <v>591</v>
      </c>
      <c r="E159" s="44" t="s">
        <v>591</v>
      </c>
      <c r="F159" s="44" t="s">
        <v>591</v>
      </c>
      <c r="G159" s="44" t="s">
        <v>591</v>
      </c>
      <c r="H159" s="44" t="s">
        <v>591</v>
      </c>
      <c r="I159" s="44" t="s">
        <v>591</v>
      </c>
      <c r="J159" s="44" t="s">
        <v>591</v>
      </c>
      <c r="K159" s="44" t="s">
        <v>591</v>
      </c>
      <c r="L159" s="44" t="s">
        <v>591</v>
      </c>
      <c r="M159" s="44" t="s">
        <v>591</v>
      </c>
      <c r="N159" s="44" t="s">
        <v>591</v>
      </c>
      <c r="O159" s="44" t="s">
        <v>591</v>
      </c>
      <c r="P159" s="44" t="s">
        <v>591</v>
      </c>
      <c r="Q159" s="44" t="s">
        <v>591</v>
      </c>
      <c r="R159" s="44" t="s">
        <v>591</v>
      </c>
      <c r="S159" s="44" t="s">
        <v>591</v>
      </c>
      <c r="T159" s="44" t="s">
        <v>591</v>
      </c>
      <c r="U159" s="44" t="s">
        <v>591</v>
      </c>
      <c r="V159" s="44" t="s">
        <v>591</v>
      </c>
      <c r="W159" s="44" t="s">
        <v>591</v>
      </c>
      <c r="X159" s="44" t="s">
        <v>591</v>
      </c>
      <c r="Y159" s="44" t="s">
        <v>591</v>
      </c>
      <c r="Z159" s="44" t="s">
        <v>591</v>
      </c>
      <c r="AA159" s="44" t="s">
        <v>591</v>
      </c>
      <c r="AB159" s="44" t="s">
        <v>591</v>
      </c>
      <c r="AC159" s="44" t="s">
        <v>591</v>
      </c>
      <c r="AD159" s="44" t="s">
        <v>591</v>
      </c>
      <c r="AE159" s="44" t="s">
        <v>591</v>
      </c>
      <c r="AF159" s="44" t="s">
        <v>591</v>
      </c>
      <c r="AG159" s="44" t="s">
        <v>591</v>
      </c>
      <c r="AH159" s="44" t="s">
        <v>591</v>
      </c>
      <c r="AI159" s="44" t="s">
        <v>591</v>
      </c>
      <c r="AJ159" s="44" t="s">
        <v>591</v>
      </c>
      <c r="AK159" s="44" t="s">
        <v>591</v>
      </c>
      <c r="AL159" s="44" t="s">
        <v>591</v>
      </c>
      <c r="AM159" s="44" t="s">
        <v>591</v>
      </c>
      <c r="AN159" s="44" t="s">
        <v>591</v>
      </c>
      <c r="AO159" s="44" t="s">
        <v>591</v>
      </c>
      <c r="AP159" s="44" t="s">
        <v>591</v>
      </c>
    </row>
    <row r="160" spans="1:42" thickTop="1" thickBot="1" x14ac:dyDescent="0.35">
      <c r="A160" s="24" t="str">
        <f t="shared" ref="A160" si="25">A159</f>
        <v>Question 32</v>
      </c>
      <c r="B160" s="67" t="str">
        <f ca="1"/>
        <v>Answer q32_2</v>
      </c>
      <c r="C160" s="10" t="s">
        <v>591</v>
      </c>
      <c r="D160" s="10" t="s">
        <v>591</v>
      </c>
      <c r="E160" s="10" t="s">
        <v>591</v>
      </c>
      <c r="F160" s="10" t="s">
        <v>591</v>
      </c>
      <c r="G160" s="10" t="s">
        <v>591</v>
      </c>
      <c r="H160" s="10" t="s">
        <v>591</v>
      </c>
      <c r="I160" s="10" t="s">
        <v>591</v>
      </c>
      <c r="J160" s="10" t="s">
        <v>591</v>
      </c>
      <c r="K160" s="10" t="s">
        <v>591</v>
      </c>
      <c r="L160" s="10" t="s">
        <v>591</v>
      </c>
      <c r="M160" s="10" t="s">
        <v>591</v>
      </c>
      <c r="N160" s="10" t="s">
        <v>591</v>
      </c>
      <c r="O160" s="10" t="s">
        <v>591</v>
      </c>
      <c r="P160" s="10" t="s">
        <v>591</v>
      </c>
      <c r="Q160" s="10" t="s">
        <v>591</v>
      </c>
      <c r="R160" s="10" t="s">
        <v>591</v>
      </c>
      <c r="S160" s="10" t="s">
        <v>591</v>
      </c>
      <c r="T160" s="10" t="s">
        <v>591</v>
      </c>
      <c r="U160" s="10" t="s">
        <v>591</v>
      </c>
      <c r="V160" s="10" t="s">
        <v>591</v>
      </c>
      <c r="W160" s="10" t="s">
        <v>591</v>
      </c>
      <c r="X160" s="10" t="s">
        <v>591</v>
      </c>
      <c r="Y160" s="10" t="s">
        <v>591</v>
      </c>
      <c r="Z160" s="10" t="s">
        <v>591</v>
      </c>
      <c r="AA160" s="10" t="s">
        <v>591</v>
      </c>
      <c r="AB160" s="10" t="s">
        <v>591</v>
      </c>
      <c r="AC160" s="10" t="s">
        <v>591</v>
      </c>
      <c r="AD160" s="10" t="s">
        <v>591</v>
      </c>
      <c r="AE160" s="10" t="s">
        <v>591</v>
      </c>
      <c r="AF160" s="10" t="s">
        <v>591</v>
      </c>
      <c r="AG160" s="10" t="s">
        <v>591</v>
      </c>
      <c r="AH160" s="10" t="s">
        <v>591</v>
      </c>
      <c r="AI160" s="10" t="s">
        <v>591</v>
      </c>
      <c r="AJ160" s="10" t="s">
        <v>591</v>
      </c>
      <c r="AK160" s="10" t="s">
        <v>591</v>
      </c>
      <c r="AL160" s="10" t="s">
        <v>591</v>
      </c>
      <c r="AM160" s="10" t="s">
        <v>591</v>
      </c>
      <c r="AN160" s="10" t="s">
        <v>591</v>
      </c>
      <c r="AO160" s="10" t="s">
        <v>591</v>
      </c>
      <c r="AP160" s="10" t="s">
        <v>591</v>
      </c>
    </row>
    <row r="161" spans="1:42" thickTop="1" thickBot="1" x14ac:dyDescent="0.35">
      <c r="A161" s="24" t="str">
        <f t="shared" si="21"/>
        <v>Question 32</v>
      </c>
      <c r="B161" s="67" t="str">
        <f ca="1"/>
        <v>Answer q32_3</v>
      </c>
      <c r="C161" s="10" t="s">
        <v>591</v>
      </c>
      <c r="D161" s="10" t="s">
        <v>591</v>
      </c>
      <c r="E161" s="10" t="s">
        <v>591</v>
      </c>
      <c r="F161" s="10" t="s">
        <v>591</v>
      </c>
      <c r="G161" s="10" t="s">
        <v>591</v>
      </c>
      <c r="H161" s="10" t="s">
        <v>591</v>
      </c>
      <c r="I161" s="10" t="s">
        <v>591</v>
      </c>
      <c r="J161" s="10" t="s">
        <v>591</v>
      </c>
      <c r="K161" s="10" t="s">
        <v>591</v>
      </c>
      <c r="L161" s="10" t="s">
        <v>591</v>
      </c>
      <c r="M161" s="10" t="s">
        <v>591</v>
      </c>
      <c r="N161" s="10" t="s">
        <v>591</v>
      </c>
      <c r="O161" s="10" t="s">
        <v>591</v>
      </c>
      <c r="P161" s="10" t="s">
        <v>591</v>
      </c>
      <c r="Q161" s="10" t="s">
        <v>591</v>
      </c>
      <c r="R161" s="10" t="s">
        <v>591</v>
      </c>
      <c r="S161" s="10" t="s">
        <v>591</v>
      </c>
      <c r="T161" s="10" t="s">
        <v>591</v>
      </c>
      <c r="U161" s="10" t="s">
        <v>591</v>
      </c>
      <c r="V161" s="10" t="s">
        <v>591</v>
      </c>
      <c r="W161" s="10" t="s">
        <v>591</v>
      </c>
      <c r="X161" s="10" t="s">
        <v>591</v>
      </c>
      <c r="Y161" s="10" t="s">
        <v>591</v>
      </c>
      <c r="Z161" s="10" t="s">
        <v>591</v>
      </c>
      <c r="AA161" s="10" t="s">
        <v>591</v>
      </c>
      <c r="AB161" s="10" t="s">
        <v>591</v>
      </c>
      <c r="AC161" s="10" t="s">
        <v>591</v>
      </c>
      <c r="AD161" s="10" t="s">
        <v>591</v>
      </c>
      <c r="AE161" s="10" t="s">
        <v>591</v>
      </c>
      <c r="AF161" s="10" t="s">
        <v>591</v>
      </c>
      <c r="AG161" s="10" t="s">
        <v>591</v>
      </c>
      <c r="AH161" s="10" t="s">
        <v>591</v>
      </c>
      <c r="AI161" s="10" t="s">
        <v>591</v>
      </c>
      <c r="AJ161" s="10" t="s">
        <v>591</v>
      </c>
      <c r="AK161" s="10" t="s">
        <v>591</v>
      </c>
      <c r="AL161" s="10" t="s">
        <v>591</v>
      </c>
      <c r="AM161" s="10" t="s">
        <v>591</v>
      </c>
      <c r="AN161" s="10" t="s">
        <v>591</v>
      </c>
      <c r="AO161" s="10" t="s">
        <v>591</v>
      </c>
      <c r="AP161" s="10" t="s">
        <v>591</v>
      </c>
    </row>
    <row r="162" spans="1:42" thickTop="1" thickBot="1" x14ac:dyDescent="0.35">
      <c r="A162" s="24" t="str">
        <f t="shared" si="21"/>
        <v>Question 32</v>
      </c>
      <c r="B162" s="67" t="str">
        <f ca="1"/>
        <v>Answer q32_4</v>
      </c>
      <c r="C162" s="10" t="s">
        <v>591</v>
      </c>
      <c r="D162" s="10" t="s">
        <v>591</v>
      </c>
      <c r="E162" s="10" t="s">
        <v>591</v>
      </c>
      <c r="F162" s="10" t="s">
        <v>591</v>
      </c>
      <c r="G162" s="10" t="s">
        <v>591</v>
      </c>
      <c r="H162" s="10" t="s">
        <v>591</v>
      </c>
      <c r="I162" s="10" t="s">
        <v>591</v>
      </c>
      <c r="J162" s="10" t="s">
        <v>591</v>
      </c>
      <c r="K162" s="10" t="s">
        <v>591</v>
      </c>
      <c r="L162" s="10" t="s">
        <v>591</v>
      </c>
      <c r="M162" s="10" t="s">
        <v>591</v>
      </c>
      <c r="N162" s="10" t="s">
        <v>591</v>
      </c>
      <c r="O162" s="10" t="s">
        <v>591</v>
      </c>
      <c r="P162" s="10" t="s">
        <v>591</v>
      </c>
      <c r="Q162" s="10" t="s">
        <v>591</v>
      </c>
      <c r="R162" s="10" t="s">
        <v>591</v>
      </c>
      <c r="S162" s="10" t="s">
        <v>591</v>
      </c>
      <c r="T162" s="10" t="s">
        <v>591</v>
      </c>
      <c r="U162" s="10" t="s">
        <v>591</v>
      </c>
      <c r="V162" s="10" t="s">
        <v>591</v>
      </c>
      <c r="W162" s="10" t="s">
        <v>591</v>
      </c>
      <c r="X162" s="10" t="s">
        <v>591</v>
      </c>
      <c r="Y162" s="10" t="s">
        <v>591</v>
      </c>
      <c r="Z162" s="10" t="s">
        <v>591</v>
      </c>
      <c r="AA162" s="10" t="s">
        <v>591</v>
      </c>
      <c r="AB162" s="10" t="s">
        <v>591</v>
      </c>
      <c r="AC162" s="10" t="s">
        <v>591</v>
      </c>
      <c r="AD162" s="10" t="s">
        <v>591</v>
      </c>
      <c r="AE162" s="10" t="s">
        <v>591</v>
      </c>
      <c r="AF162" s="10" t="s">
        <v>591</v>
      </c>
      <c r="AG162" s="10" t="s">
        <v>591</v>
      </c>
      <c r="AH162" s="10" t="s">
        <v>591</v>
      </c>
      <c r="AI162" s="10" t="s">
        <v>591</v>
      </c>
      <c r="AJ162" s="10" t="s">
        <v>591</v>
      </c>
      <c r="AK162" s="10" t="s">
        <v>591</v>
      </c>
      <c r="AL162" s="10" t="s">
        <v>591</v>
      </c>
      <c r="AM162" s="10" t="s">
        <v>591</v>
      </c>
      <c r="AN162" s="10" t="s">
        <v>591</v>
      </c>
      <c r="AO162" s="10" t="s">
        <v>591</v>
      </c>
      <c r="AP162" s="10" t="s">
        <v>591</v>
      </c>
    </row>
    <row r="163" spans="1:42" thickTop="1" thickBot="1" x14ac:dyDescent="0.35">
      <c r="A163" s="24" t="str">
        <f t="shared" si="21"/>
        <v>Question 32</v>
      </c>
      <c r="B163" s="67" t="str">
        <f ca="1"/>
        <v>Answer q32_5</v>
      </c>
      <c r="C163" s="10" t="s">
        <v>591</v>
      </c>
      <c r="D163" s="10" t="s">
        <v>591</v>
      </c>
      <c r="E163" s="10" t="s">
        <v>591</v>
      </c>
      <c r="F163" s="10" t="s">
        <v>591</v>
      </c>
      <c r="G163" s="10" t="s">
        <v>591</v>
      </c>
      <c r="H163" s="10" t="s">
        <v>591</v>
      </c>
      <c r="I163" s="10" t="s">
        <v>591</v>
      </c>
      <c r="J163" s="10" t="s">
        <v>591</v>
      </c>
      <c r="K163" s="10" t="s">
        <v>591</v>
      </c>
      <c r="L163" s="10" t="s">
        <v>591</v>
      </c>
      <c r="M163" s="10" t="s">
        <v>591</v>
      </c>
      <c r="N163" s="10" t="s">
        <v>591</v>
      </c>
      <c r="O163" s="10" t="s">
        <v>591</v>
      </c>
      <c r="P163" s="10" t="s">
        <v>591</v>
      </c>
      <c r="Q163" s="10" t="s">
        <v>591</v>
      </c>
      <c r="R163" s="10" t="s">
        <v>591</v>
      </c>
      <c r="S163" s="10" t="s">
        <v>591</v>
      </c>
      <c r="T163" s="10" t="s">
        <v>591</v>
      </c>
      <c r="U163" s="10" t="s">
        <v>591</v>
      </c>
      <c r="V163" s="10" t="s">
        <v>591</v>
      </c>
      <c r="W163" s="10" t="s">
        <v>591</v>
      </c>
      <c r="X163" s="10" t="s">
        <v>591</v>
      </c>
      <c r="Y163" s="10" t="s">
        <v>591</v>
      </c>
      <c r="Z163" s="10" t="s">
        <v>591</v>
      </c>
      <c r="AA163" s="10" t="s">
        <v>591</v>
      </c>
      <c r="AB163" s="10" t="s">
        <v>591</v>
      </c>
      <c r="AC163" s="10" t="s">
        <v>591</v>
      </c>
      <c r="AD163" s="10" t="s">
        <v>591</v>
      </c>
      <c r="AE163" s="10" t="s">
        <v>591</v>
      </c>
      <c r="AF163" s="10" t="s">
        <v>591</v>
      </c>
      <c r="AG163" s="10" t="s">
        <v>591</v>
      </c>
      <c r="AH163" s="10" t="s">
        <v>591</v>
      </c>
      <c r="AI163" s="10" t="s">
        <v>591</v>
      </c>
      <c r="AJ163" s="10" t="s">
        <v>591</v>
      </c>
      <c r="AK163" s="10" t="s">
        <v>591</v>
      </c>
      <c r="AL163" s="10" t="s">
        <v>591</v>
      </c>
      <c r="AM163" s="10" t="s">
        <v>591</v>
      </c>
      <c r="AN163" s="10" t="s">
        <v>591</v>
      </c>
      <c r="AO163" s="10" t="s">
        <v>591</v>
      </c>
      <c r="AP163" s="10" t="s">
        <v>591</v>
      </c>
    </row>
    <row r="164" spans="1:42" thickTop="1" thickBot="1" x14ac:dyDescent="0.35">
      <c r="A164" s="24" t="str">
        <f>'Admin Potential Answers'!B34</f>
        <v>Question 33</v>
      </c>
      <c r="B164" s="67" t="str" cm="1">
        <f t="array" aca="1" ref="B164:B168" ca="1">TRANSPOSE(INDIRECT('Admin Potential Answers'!A34))</f>
        <v>Answer q33_1</v>
      </c>
      <c r="C164" s="44" t="s">
        <v>591</v>
      </c>
      <c r="D164" s="44" t="s">
        <v>591</v>
      </c>
      <c r="E164" s="44" t="s">
        <v>591</v>
      </c>
      <c r="F164" s="44" t="s">
        <v>591</v>
      </c>
      <c r="G164" s="44" t="s">
        <v>591</v>
      </c>
      <c r="H164" s="44" t="s">
        <v>591</v>
      </c>
      <c r="I164" s="44" t="s">
        <v>591</v>
      </c>
      <c r="J164" s="44" t="s">
        <v>591</v>
      </c>
      <c r="K164" s="44" t="s">
        <v>591</v>
      </c>
      <c r="L164" s="44" t="s">
        <v>591</v>
      </c>
      <c r="M164" s="44" t="s">
        <v>591</v>
      </c>
      <c r="N164" s="44" t="s">
        <v>591</v>
      </c>
      <c r="O164" s="44" t="s">
        <v>591</v>
      </c>
      <c r="P164" s="44" t="s">
        <v>591</v>
      </c>
      <c r="Q164" s="44" t="s">
        <v>591</v>
      </c>
      <c r="R164" s="44" t="s">
        <v>591</v>
      </c>
      <c r="S164" s="44" t="s">
        <v>591</v>
      </c>
      <c r="T164" s="44" t="s">
        <v>591</v>
      </c>
      <c r="U164" s="44" t="s">
        <v>591</v>
      </c>
      <c r="V164" s="44" t="s">
        <v>591</v>
      </c>
      <c r="W164" s="44" t="s">
        <v>591</v>
      </c>
      <c r="X164" s="44" t="s">
        <v>591</v>
      </c>
      <c r="Y164" s="44" t="s">
        <v>591</v>
      </c>
      <c r="Z164" s="44" t="s">
        <v>591</v>
      </c>
      <c r="AA164" s="44" t="s">
        <v>591</v>
      </c>
      <c r="AB164" s="44" t="s">
        <v>591</v>
      </c>
      <c r="AC164" s="44" t="s">
        <v>591</v>
      </c>
      <c r="AD164" s="44" t="s">
        <v>591</v>
      </c>
      <c r="AE164" s="44" t="s">
        <v>591</v>
      </c>
      <c r="AF164" s="44" t="s">
        <v>591</v>
      </c>
      <c r="AG164" s="44" t="s">
        <v>591</v>
      </c>
      <c r="AH164" s="44" t="s">
        <v>591</v>
      </c>
      <c r="AI164" s="44" t="s">
        <v>591</v>
      </c>
      <c r="AJ164" s="44" t="s">
        <v>591</v>
      </c>
      <c r="AK164" s="44" t="s">
        <v>591</v>
      </c>
      <c r="AL164" s="44" t="s">
        <v>591</v>
      </c>
      <c r="AM164" s="44" t="s">
        <v>591</v>
      </c>
      <c r="AN164" s="44" t="s">
        <v>591</v>
      </c>
      <c r="AO164" s="44" t="s">
        <v>591</v>
      </c>
      <c r="AP164" s="44" t="s">
        <v>591</v>
      </c>
    </row>
    <row r="165" spans="1:42" thickTop="1" thickBot="1" x14ac:dyDescent="0.35">
      <c r="A165" s="24" t="str">
        <f t="shared" ref="A165" si="26">A164</f>
        <v>Question 33</v>
      </c>
      <c r="B165" s="67" t="str">
        <f ca="1"/>
        <v>Answer q33_2</v>
      </c>
      <c r="C165" s="10" t="s">
        <v>591</v>
      </c>
      <c r="D165" s="10" t="s">
        <v>591</v>
      </c>
      <c r="E165" s="10" t="s">
        <v>591</v>
      </c>
      <c r="F165" s="10" t="s">
        <v>591</v>
      </c>
      <c r="G165" s="10" t="s">
        <v>591</v>
      </c>
      <c r="H165" s="10" t="s">
        <v>591</v>
      </c>
      <c r="I165" s="10" t="s">
        <v>591</v>
      </c>
      <c r="J165" s="10" t="s">
        <v>591</v>
      </c>
      <c r="K165" s="10" t="s">
        <v>591</v>
      </c>
      <c r="L165" s="10" t="s">
        <v>591</v>
      </c>
      <c r="M165" s="10" t="s">
        <v>591</v>
      </c>
      <c r="N165" s="10" t="s">
        <v>591</v>
      </c>
      <c r="O165" s="10" t="s">
        <v>591</v>
      </c>
      <c r="P165" s="10" t="s">
        <v>591</v>
      </c>
      <c r="Q165" s="10" t="s">
        <v>591</v>
      </c>
      <c r="R165" s="10" t="s">
        <v>591</v>
      </c>
      <c r="S165" s="10" t="s">
        <v>591</v>
      </c>
      <c r="T165" s="10" t="s">
        <v>591</v>
      </c>
      <c r="U165" s="10" t="s">
        <v>591</v>
      </c>
      <c r="V165" s="10" t="s">
        <v>591</v>
      </c>
      <c r="W165" s="10" t="s">
        <v>591</v>
      </c>
      <c r="X165" s="10" t="s">
        <v>591</v>
      </c>
      <c r="Y165" s="10" t="s">
        <v>591</v>
      </c>
      <c r="Z165" s="10" t="s">
        <v>591</v>
      </c>
      <c r="AA165" s="10" t="s">
        <v>591</v>
      </c>
      <c r="AB165" s="10" t="s">
        <v>591</v>
      </c>
      <c r="AC165" s="10" t="s">
        <v>591</v>
      </c>
      <c r="AD165" s="10" t="s">
        <v>591</v>
      </c>
      <c r="AE165" s="10" t="s">
        <v>591</v>
      </c>
      <c r="AF165" s="10" t="s">
        <v>591</v>
      </c>
      <c r="AG165" s="10" t="s">
        <v>591</v>
      </c>
      <c r="AH165" s="10" t="s">
        <v>591</v>
      </c>
      <c r="AI165" s="10" t="s">
        <v>591</v>
      </c>
      <c r="AJ165" s="10" t="s">
        <v>591</v>
      </c>
      <c r="AK165" s="10" t="s">
        <v>591</v>
      </c>
      <c r="AL165" s="10" t="s">
        <v>591</v>
      </c>
      <c r="AM165" s="10" t="s">
        <v>591</v>
      </c>
      <c r="AN165" s="10" t="s">
        <v>591</v>
      </c>
      <c r="AO165" s="10" t="s">
        <v>591</v>
      </c>
      <c r="AP165" s="10" t="s">
        <v>591</v>
      </c>
    </row>
    <row r="166" spans="1:42" thickTop="1" thickBot="1" x14ac:dyDescent="0.35">
      <c r="A166" s="24" t="str">
        <f t="shared" si="22"/>
        <v>Question 33</v>
      </c>
      <c r="B166" s="67" t="str">
        <f ca="1"/>
        <v>Answer q33_3</v>
      </c>
      <c r="C166" s="10" t="s">
        <v>591</v>
      </c>
      <c r="D166" s="10" t="s">
        <v>591</v>
      </c>
      <c r="E166" s="10" t="s">
        <v>591</v>
      </c>
      <c r="F166" s="10" t="s">
        <v>591</v>
      </c>
      <c r="G166" s="10" t="s">
        <v>591</v>
      </c>
      <c r="H166" s="10" t="s">
        <v>591</v>
      </c>
      <c r="I166" s="10" t="s">
        <v>591</v>
      </c>
      <c r="J166" s="10" t="s">
        <v>591</v>
      </c>
      <c r="K166" s="10" t="s">
        <v>591</v>
      </c>
      <c r="L166" s="10" t="s">
        <v>591</v>
      </c>
      <c r="M166" s="10" t="s">
        <v>591</v>
      </c>
      <c r="N166" s="10" t="s">
        <v>591</v>
      </c>
      <c r="O166" s="10" t="s">
        <v>591</v>
      </c>
      <c r="P166" s="10" t="s">
        <v>591</v>
      </c>
      <c r="Q166" s="10" t="s">
        <v>591</v>
      </c>
      <c r="R166" s="10" t="s">
        <v>591</v>
      </c>
      <c r="S166" s="10" t="s">
        <v>591</v>
      </c>
      <c r="T166" s="10" t="s">
        <v>591</v>
      </c>
      <c r="U166" s="10" t="s">
        <v>591</v>
      </c>
      <c r="V166" s="10" t="s">
        <v>591</v>
      </c>
      <c r="W166" s="10" t="s">
        <v>591</v>
      </c>
      <c r="X166" s="10" t="s">
        <v>591</v>
      </c>
      <c r="Y166" s="10" t="s">
        <v>591</v>
      </c>
      <c r="Z166" s="10" t="s">
        <v>591</v>
      </c>
      <c r="AA166" s="10" t="s">
        <v>591</v>
      </c>
      <c r="AB166" s="10" t="s">
        <v>591</v>
      </c>
      <c r="AC166" s="10" t="s">
        <v>591</v>
      </c>
      <c r="AD166" s="10" t="s">
        <v>591</v>
      </c>
      <c r="AE166" s="10" t="s">
        <v>591</v>
      </c>
      <c r="AF166" s="10" t="s">
        <v>591</v>
      </c>
      <c r="AG166" s="10" t="s">
        <v>591</v>
      </c>
      <c r="AH166" s="10" t="s">
        <v>591</v>
      </c>
      <c r="AI166" s="10" t="s">
        <v>591</v>
      </c>
      <c r="AJ166" s="10" t="s">
        <v>591</v>
      </c>
      <c r="AK166" s="10" t="s">
        <v>591</v>
      </c>
      <c r="AL166" s="10" t="s">
        <v>591</v>
      </c>
      <c r="AM166" s="10" t="s">
        <v>591</v>
      </c>
      <c r="AN166" s="10" t="s">
        <v>591</v>
      </c>
      <c r="AO166" s="10" t="s">
        <v>591</v>
      </c>
      <c r="AP166" s="10" t="s">
        <v>591</v>
      </c>
    </row>
    <row r="167" spans="1:42" thickTop="1" thickBot="1" x14ac:dyDescent="0.35">
      <c r="A167" s="24" t="str">
        <f t="shared" si="22"/>
        <v>Question 33</v>
      </c>
      <c r="B167" s="67" t="str">
        <f ca="1"/>
        <v>Answer q33_4</v>
      </c>
      <c r="C167" s="10" t="s">
        <v>591</v>
      </c>
      <c r="D167" s="10" t="s">
        <v>591</v>
      </c>
      <c r="E167" s="10" t="s">
        <v>591</v>
      </c>
      <c r="F167" s="10" t="s">
        <v>591</v>
      </c>
      <c r="G167" s="10" t="s">
        <v>591</v>
      </c>
      <c r="H167" s="10" t="s">
        <v>591</v>
      </c>
      <c r="I167" s="10" t="s">
        <v>591</v>
      </c>
      <c r="J167" s="10" t="s">
        <v>591</v>
      </c>
      <c r="K167" s="10" t="s">
        <v>591</v>
      </c>
      <c r="L167" s="10" t="s">
        <v>591</v>
      </c>
      <c r="M167" s="10" t="s">
        <v>591</v>
      </c>
      <c r="N167" s="10" t="s">
        <v>591</v>
      </c>
      <c r="O167" s="10" t="s">
        <v>591</v>
      </c>
      <c r="P167" s="10" t="s">
        <v>591</v>
      </c>
      <c r="Q167" s="10" t="s">
        <v>591</v>
      </c>
      <c r="R167" s="10" t="s">
        <v>591</v>
      </c>
      <c r="S167" s="10" t="s">
        <v>591</v>
      </c>
      <c r="T167" s="10" t="s">
        <v>591</v>
      </c>
      <c r="U167" s="10" t="s">
        <v>591</v>
      </c>
      <c r="V167" s="10" t="s">
        <v>591</v>
      </c>
      <c r="W167" s="10" t="s">
        <v>591</v>
      </c>
      <c r="X167" s="10" t="s">
        <v>591</v>
      </c>
      <c r="Y167" s="10" t="s">
        <v>591</v>
      </c>
      <c r="Z167" s="10" t="s">
        <v>591</v>
      </c>
      <c r="AA167" s="10" t="s">
        <v>591</v>
      </c>
      <c r="AB167" s="10" t="s">
        <v>591</v>
      </c>
      <c r="AC167" s="10" t="s">
        <v>591</v>
      </c>
      <c r="AD167" s="10" t="s">
        <v>591</v>
      </c>
      <c r="AE167" s="10" t="s">
        <v>591</v>
      </c>
      <c r="AF167" s="10" t="s">
        <v>591</v>
      </c>
      <c r="AG167" s="10" t="s">
        <v>591</v>
      </c>
      <c r="AH167" s="10" t="s">
        <v>591</v>
      </c>
      <c r="AI167" s="10" t="s">
        <v>591</v>
      </c>
      <c r="AJ167" s="10" t="s">
        <v>591</v>
      </c>
      <c r="AK167" s="10" t="s">
        <v>591</v>
      </c>
      <c r="AL167" s="10" t="s">
        <v>591</v>
      </c>
      <c r="AM167" s="10" t="s">
        <v>591</v>
      </c>
      <c r="AN167" s="10" t="s">
        <v>591</v>
      </c>
      <c r="AO167" s="10" t="s">
        <v>591</v>
      </c>
      <c r="AP167" s="10" t="s">
        <v>591</v>
      </c>
    </row>
    <row r="168" spans="1:42" thickTop="1" thickBot="1" x14ac:dyDescent="0.35">
      <c r="A168" s="24" t="str">
        <f t="shared" si="22"/>
        <v>Question 33</v>
      </c>
      <c r="B168" s="67" t="str">
        <f ca="1"/>
        <v>Answer q33_5</v>
      </c>
      <c r="C168" s="10" t="s">
        <v>591</v>
      </c>
      <c r="D168" s="10" t="s">
        <v>591</v>
      </c>
      <c r="E168" s="10" t="s">
        <v>591</v>
      </c>
      <c r="F168" s="10" t="s">
        <v>591</v>
      </c>
      <c r="G168" s="10" t="s">
        <v>591</v>
      </c>
      <c r="H168" s="10" t="s">
        <v>591</v>
      </c>
      <c r="I168" s="10" t="s">
        <v>591</v>
      </c>
      <c r="J168" s="10" t="s">
        <v>591</v>
      </c>
      <c r="K168" s="10" t="s">
        <v>591</v>
      </c>
      <c r="L168" s="10" t="s">
        <v>591</v>
      </c>
      <c r="M168" s="10" t="s">
        <v>591</v>
      </c>
      <c r="N168" s="10" t="s">
        <v>591</v>
      </c>
      <c r="O168" s="10" t="s">
        <v>591</v>
      </c>
      <c r="P168" s="10" t="s">
        <v>591</v>
      </c>
      <c r="Q168" s="10" t="s">
        <v>591</v>
      </c>
      <c r="R168" s="10" t="s">
        <v>591</v>
      </c>
      <c r="S168" s="10" t="s">
        <v>591</v>
      </c>
      <c r="T168" s="10" t="s">
        <v>591</v>
      </c>
      <c r="U168" s="10" t="s">
        <v>591</v>
      </c>
      <c r="V168" s="10" t="s">
        <v>591</v>
      </c>
      <c r="W168" s="10" t="s">
        <v>591</v>
      </c>
      <c r="X168" s="10" t="s">
        <v>591</v>
      </c>
      <c r="Y168" s="10" t="s">
        <v>591</v>
      </c>
      <c r="Z168" s="10" t="s">
        <v>591</v>
      </c>
      <c r="AA168" s="10" t="s">
        <v>591</v>
      </c>
      <c r="AB168" s="10" t="s">
        <v>591</v>
      </c>
      <c r="AC168" s="10" t="s">
        <v>591</v>
      </c>
      <c r="AD168" s="10" t="s">
        <v>591</v>
      </c>
      <c r="AE168" s="10" t="s">
        <v>591</v>
      </c>
      <c r="AF168" s="10" t="s">
        <v>591</v>
      </c>
      <c r="AG168" s="10" t="s">
        <v>591</v>
      </c>
      <c r="AH168" s="10" t="s">
        <v>591</v>
      </c>
      <c r="AI168" s="10" t="s">
        <v>591</v>
      </c>
      <c r="AJ168" s="10" t="s">
        <v>591</v>
      </c>
      <c r="AK168" s="10" t="s">
        <v>591</v>
      </c>
      <c r="AL168" s="10" t="s">
        <v>591</v>
      </c>
      <c r="AM168" s="10" t="s">
        <v>591</v>
      </c>
      <c r="AN168" s="10" t="s">
        <v>591</v>
      </c>
      <c r="AO168" s="10" t="s">
        <v>591</v>
      </c>
      <c r="AP168" s="10" t="s">
        <v>591</v>
      </c>
    </row>
    <row r="169" spans="1:42" thickTop="1" thickBot="1" x14ac:dyDescent="0.35">
      <c r="A169" s="24" t="str">
        <f>'Admin Potential Answers'!B35</f>
        <v>Question 34</v>
      </c>
      <c r="B169" s="67" t="str" cm="1">
        <f t="array" aca="1" ref="B169:B173" ca="1">TRANSPOSE(INDIRECT('Admin Potential Answers'!A35))</f>
        <v>Answer q34_1</v>
      </c>
      <c r="C169" s="44" t="s">
        <v>591</v>
      </c>
      <c r="D169" s="44" t="s">
        <v>591</v>
      </c>
      <c r="E169" s="44" t="s">
        <v>591</v>
      </c>
      <c r="F169" s="44" t="s">
        <v>591</v>
      </c>
      <c r="G169" s="44" t="s">
        <v>591</v>
      </c>
      <c r="H169" s="44" t="s">
        <v>591</v>
      </c>
      <c r="I169" s="44" t="s">
        <v>591</v>
      </c>
      <c r="J169" s="44" t="s">
        <v>591</v>
      </c>
      <c r="K169" s="44" t="s">
        <v>591</v>
      </c>
      <c r="L169" s="44" t="s">
        <v>591</v>
      </c>
      <c r="M169" s="44" t="s">
        <v>591</v>
      </c>
      <c r="N169" s="44" t="s">
        <v>591</v>
      </c>
      <c r="O169" s="44" t="s">
        <v>591</v>
      </c>
      <c r="P169" s="44" t="s">
        <v>591</v>
      </c>
      <c r="Q169" s="44" t="s">
        <v>591</v>
      </c>
      <c r="R169" s="44" t="s">
        <v>591</v>
      </c>
      <c r="S169" s="44" t="s">
        <v>591</v>
      </c>
      <c r="T169" s="44" t="s">
        <v>591</v>
      </c>
      <c r="U169" s="44" t="s">
        <v>591</v>
      </c>
      <c r="V169" s="44" t="s">
        <v>591</v>
      </c>
      <c r="W169" s="44" t="s">
        <v>591</v>
      </c>
      <c r="X169" s="44" t="s">
        <v>591</v>
      </c>
      <c r="Y169" s="44" t="s">
        <v>591</v>
      </c>
      <c r="Z169" s="44" t="s">
        <v>591</v>
      </c>
      <c r="AA169" s="44" t="s">
        <v>591</v>
      </c>
      <c r="AB169" s="44" t="s">
        <v>591</v>
      </c>
      <c r="AC169" s="44" t="s">
        <v>591</v>
      </c>
      <c r="AD169" s="44" t="s">
        <v>591</v>
      </c>
      <c r="AE169" s="44" t="s">
        <v>591</v>
      </c>
      <c r="AF169" s="44" t="s">
        <v>591</v>
      </c>
      <c r="AG169" s="44" t="s">
        <v>591</v>
      </c>
      <c r="AH169" s="44" t="s">
        <v>591</v>
      </c>
      <c r="AI169" s="44" t="s">
        <v>591</v>
      </c>
      <c r="AJ169" s="44" t="s">
        <v>591</v>
      </c>
      <c r="AK169" s="44" t="s">
        <v>591</v>
      </c>
      <c r="AL169" s="44" t="s">
        <v>591</v>
      </c>
      <c r="AM169" s="44" t="s">
        <v>591</v>
      </c>
      <c r="AN169" s="44" t="s">
        <v>591</v>
      </c>
      <c r="AO169" s="44" t="s">
        <v>591</v>
      </c>
      <c r="AP169" s="44" t="s">
        <v>591</v>
      </c>
    </row>
    <row r="170" spans="1:42" thickTop="1" thickBot="1" x14ac:dyDescent="0.35">
      <c r="A170" s="24" t="str">
        <f t="shared" ref="A170:A173" si="27">A169</f>
        <v>Question 34</v>
      </c>
      <c r="B170" s="67" t="str">
        <f ca="1"/>
        <v>Answer q34_2</v>
      </c>
      <c r="C170" s="10" t="s">
        <v>591</v>
      </c>
      <c r="D170" s="10" t="s">
        <v>591</v>
      </c>
      <c r="E170" s="10" t="s">
        <v>591</v>
      </c>
      <c r="F170" s="10" t="s">
        <v>591</v>
      </c>
      <c r="G170" s="10" t="s">
        <v>591</v>
      </c>
      <c r="H170" s="10" t="s">
        <v>591</v>
      </c>
      <c r="I170" s="10" t="s">
        <v>591</v>
      </c>
      <c r="J170" s="10" t="s">
        <v>591</v>
      </c>
      <c r="K170" s="10" t="s">
        <v>591</v>
      </c>
      <c r="L170" s="10" t="s">
        <v>591</v>
      </c>
      <c r="M170" s="10" t="s">
        <v>591</v>
      </c>
      <c r="N170" s="10" t="s">
        <v>591</v>
      </c>
      <c r="O170" s="10" t="s">
        <v>591</v>
      </c>
      <c r="P170" s="10" t="s">
        <v>591</v>
      </c>
      <c r="Q170" s="10" t="s">
        <v>591</v>
      </c>
      <c r="R170" s="10" t="s">
        <v>591</v>
      </c>
      <c r="S170" s="10" t="s">
        <v>591</v>
      </c>
      <c r="T170" s="10" t="s">
        <v>591</v>
      </c>
      <c r="U170" s="10" t="s">
        <v>591</v>
      </c>
      <c r="V170" s="10" t="s">
        <v>591</v>
      </c>
      <c r="W170" s="10" t="s">
        <v>591</v>
      </c>
      <c r="X170" s="10" t="s">
        <v>591</v>
      </c>
      <c r="Y170" s="10" t="s">
        <v>591</v>
      </c>
      <c r="Z170" s="10" t="s">
        <v>591</v>
      </c>
      <c r="AA170" s="10" t="s">
        <v>591</v>
      </c>
      <c r="AB170" s="10" t="s">
        <v>591</v>
      </c>
      <c r="AC170" s="10" t="s">
        <v>591</v>
      </c>
      <c r="AD170" s="10" t="s">
        <v>591</v>
      </c>
      <c r="AE170" s="10" t="s">
        <v>591</v>
      </c>
      <c r="AF170" s="10" t="s">
        <v>591</v>
      </c>
      <c r="AG170" s="10" t="s">
        <v>591</v>
      </c>
      <c r="AH170" s="10" t="s">
        <v>591</v>
      </c>
      <c r="AI170" s="10" t="s">
        <v>591</v>
      </c>
      <c r="AJ170" s="10" t="s">
        <v>591</v>
      </c>
      <c r="AK170" s="10" t="s">
        <v>591</v>
      </c>
      <c r="AL170" s="10" t="s">
        <v>591</v>
      </c>
      <c r="AM170" s="10" t="s">
        <v>591</v>
      </c>
      <c r="AN170" s="10" t="s">
        <v>591</v>
      </c>
      <c r="AO170" s="10" t="s">
        <v>591</v>
      </c>
      <c r="AP170" s="10" t="s">
        <v>591</v>
      </c>
    </row>
    <row r="171" spans="1:42" thickTop="1" thickBot="1" x14ac:dyDescent="0.35">
      <c r="A171" s="24" t="str">
        <f t="shared" si="27"/>
        <v>Question 34</v>
      </c>
      <c r="B171" s="67" t="str">
        <f ca="1"/>
        <v>Answer q34_3</v>
      </c>
      <c r="C171" s="10" t="s">
        <v>591</v>
      </c>
      <c r="D171" s="10" t="s">
        <v>591</v>
      </c>
      <c r="E171" s="10" t="s">
        <v>591</v>
      </c>
      <c r="F171" s="10" t="s">
        <v>591</v>
      </c>
      <c r="G171" s="10" t="s">
        <v>591</v>
      </c>
      <c r="H171" s="10" t="s">
        <v>591</v>
      </c>
      <c r="I171" s="10" t="s">
        <v>591</v>
      </c>
      <c r="J171" s="10" t="s">
        <v>591</v>
      </c>
      <c r="K171" s="10" t="s">
        <v>591</v>
      </c>
      <c r="L171" s="10" t="s">
        <v>591</v>
      </c>
      <c r="M171" s="10" t="s">
        <v>591</v>
      </c>
      <c r="N171" s="10" t="s">
        <v>591</v>
      </c>
      <c r="O171" s="10" t="s">
        <v>591</v>
      </c>
      <c r="P171" s="10" t="s">
        <v>591</v>
      </c>
      <c r="Q171" s="10" t="s">
        <v>591</v>
      </c>
      <c r="R171" s="10" t="s">
        <v>591</v>
      </c>
      <c r="S171" s="10" t="s">
        <v>591</v>
      </c>
      <c r="T171" s="10" t="s">
        <v>591</v>
      </c>
      <c r="U171" s="10" t="s">
        <v>591</v>
      </c>
      <c r="V171" s="10" t="s">
        <v>591</v>
      </c>
      <c r="W171" s="10" t="s">
        <v>591</v>
      </c>
      <c r="X171" s="10" t="s">
        <v>591</v>
      </c>
      <c r="Y171" s="10" t="s">
        <v>591</v>
      </c>
      <c r="Z171" s="10" t="s">
        <v>591</v>
      </c>
      <c r="AA171" s="10" t="s">
        <v>591</v>
      </c>
      <c r="AB171" s="10" t="s">
        <v>591</v>
      </c>
      <c r="AC171" s="10" t="s">
        <v>591</v>
      </c>
      <c r="AD171" s="10" t="s">
        <v>591</v>
      </c>
      <c r="AE171" s="10" t="s">
        <v>591</v>
      </c>
      <c r="AF171" s="10" t="s">
        <v>591</v>
      </c>
      <c r="AG171" s="10" t="s">
        <v>591</v>
      </c>
      <c r="AH171" s="10" t="s">
        <v>591</v>
      </c>
      <c r="AI171" s="10" t="s">
        <v>591</v>
      </c>
      <c r="AJ171" s="10" t="s">
        <v>591</v>
      </c>
      <c r="AK171" s="10" t="s">
        <v>591</v>
      </c>
      <c r="AL171" s="10" t="s">
        <v>591</v>
      </c>
      <c r="AM171" s="10" t="s">
        <v>591</v>
      </c>
      <c r="AN171" s="10" t="s">
        <v>591</v>
      </c>
      <c r="AO171" s="10" t="s">
        <v>591</v>
      </c>
      <c r="AP171" s="10" t="s">
        <v>591</v>
      </c>
    </row>
    <row r="172" spans="1:42" thickTop="1" thickBot="1" x14ac:dyDescent="0.35">
      <c r="A172" s="24" t="str">
        <f t="shared" si="27"/>
        <v>Question 34</v>
      </c>
      <c r="B172" s="67" t="str">
        <f ca="1"/>
        <v>Answer q34_4</v>
      </c>
      <c r="C172" s="10" t="s">
        <v>591</v>
      </c>
      <c r="D172" s="10" t="s">
        <v>591</v>
      </c>
      <c r="E172" s="10" t="s">
        <v>591</v>
      </c>
      <c r="F172" s="10" t="s">
        <v>591</v>
      </c>
      <c r="G172" s="10" t="s">
        <v>591</v>
      </c>
      <c r="H172" s="10" t="s">
        <v>591</v>
      </c>
      <c r="I172" s="10" t="s">
        <v>591</v>
      </c>
      <c r="J172" s="10" t="s">
        <v>591</v>
      </c>
      <c r="K172" s="10" t="s">
        <v>591</v>
      </c>
      <c r="L172" s="10" t="s">
        <v>591</v>
      </c>
      <c r="M172" s="10" t="s">
        <v>591</v>
      </c>
      <c r="N172" s="10" t="s">
        <v>591</v>
      </c>
      <c r="O172" s="10" t="s">
        <v>591</v>
      </c>
      <c r="P172" s="10" t="s">
        <v>591</v>
      </c>
      <c r="Q172" s="10" t="s">
        <v>591</v>
      </c>
      <c r="R172" s="10" t="s">
        <v>591</v>
      </c>
      <c r="S172" s="10" t="s">
        <v>591</v>
      </c>
      <c r="T172" s="10" t="s">
        <v>591</v>
      </c>
      <c r="U172" s="10" t="s">
        <v>591</v>
      </c>
      <c r="V172" s="10" t="s">
        <v>591</v>
      </c>
      <c r="W172" s="10" t="s">
        <v>591</v>
      </c>
      <c r="X172" s="10" t="s">
        <v>591</v>
      </c>
      <c r="Y172" s="10" t="s">
        <v>591</v>
      </c>
      <c r="Z172" s="10" t="s">
        <v>591</v>
      </c>
      <c r="AA172" s="10" t="s">
        <v>591</v>
      </c>
      <c r="AB172" s="10" t="s">
        <v>591</v>
      </c>
      <c r="AC172" s="10" t="s">
        <v>591</v>
      </c>
      <c r="AD172" s="10" t="s">
        <v>591</v>
      </c>
      <c r="AE172" s="10" t="s">
        <v>591</v>
      </c>
      <c r="AF172" s="10" t="s">
        <v>591</v>
      </c>
      <c r="AG172" s="10" t="s">
        <v>591</v>
      </c>
      <c r="AH172" s="10" t="s">
        <v>591</v>
      </c>
      <c r="AI172" s="10" t="s">
        <v>591</v>
      </c>
      <c r="AJ172" s="10" t="s">
        <v>591</v>
      </c>
      <c r="AK172" s="10" t="s">
        <v>591</v>
      </c>
      <c r="AL172" s="10" t="s">
        <v>591</v>
      </c>
      <c r="AM172" s="10" t="s">
        <v>591</v>
      </c>
      <c r="AN172" s="10" t="s">
        <v>591</v>
      </c>
      <c r="AO172" s="10" t="s">
        <v>591</v>
      </c>
      <c r="AP172" s="10" t="s">
        <v>591</v>
      </c>
    </row>
    <row r="173" spans="1:42" thickTop="1" thickBot="1" x14ac:dyDescent="0.35">
      <c r="A173" s="24" t="str">
        <f t="shared" si="27"/>
        <v>Question 34</v>
      </c>
      <c r="B173" s="67" t="str">
        <f ca="1"/>
        <v>Answer q34_5</v>
      </c>
      <c r="C173" s="10" t="s">
        <v>591</v>
      </c>
      <c r="D173" s="10" t="s">
        <v>591</v>
      </c>
      <c r="E173" s="10" t="s">
        <v>591</v>
      </c>
      <c r="F173" s="10" t="s">
        <v>591</v>
      </c>
      <c r="G173" s="10" t="s">
        <v>591</v>
      </c>
      <c r="H173" s="10" t="s">
        <v>591</v>
      </c>
      <c r="I173" s="10" t="s">
        <v>591</v>
      </c>
      <c r="J173" s="10" t="s">
        <v>591</v>
      </c>
      <c r="K173" s="10" t="s">
        <v>591</v>
      </c>
      <c r="L173" s="10" t="s">
        <v>591</v>
      </c>
      <c r="M173" s="10" t="s">
        <v>591</v>
      </c>
      <c r="N173" s="10" t="s">
        <v>591</v>
      </c>
      <c r="O173" s="10" t="s">
        <v>591</v>
      </c>
      <c r="P173" s="10" t="s">
        <v>591</v>
      </c>
      <c r="Q173" s="10" t="s">
        <v>591</v>
      </c>
      <c r="R173" s="10" t="s">
        <v>591</v>
      </c>
      <c r="S173" s="10" t="s">
        <v>591</v>
      </c>
      <c r="T173" s="10" t="s">
        <v>591</v>
      </c>
      <c r="U173" s="10" t="s">
        <v>591</v>
      </c>
      <c r="V173" s="10" t="s">
        <v>591</v>
      </c>
      <c r="W173" s="10" t="s">
        <v>591</v>
      </c>
      <c r="X173" s="10" t="s">
        <v>591</v>
      </c>
      <c r="Y173" s="10" t="s">
        <v>591</v>
      </c>
      <c r="Z173" s="10" t="s">
        <v>591</v>
      </c>
      <c r="AA173" s="10" t="s">
        <v>591</v>
      </c>
      <c r="AB173" s="10" t="s">
        <v>591</v>
      </c>
      <c r="AC173" s="10" t="s">
        <v>591</v>
      </c>
      <c r="AD173" s="10" t="s">
        <v>591</v>
      </c>
      <c r="AE173" s="10" t="s">
        <v>591</v>
      </c>
      <c r="AF173" s="10" t="s">
        <v>591</v>
      </c>
      <c r="AG173" s="10" t="s">
        <v>591</v>
      </c>
      <c r="AH173" s="10" t="s">
        <v>591</v>
      </c>
      <c r="AI173" s="10" t="s">
        <v>591</v>
      </c>
      <c r="AJ173" s="10" t="s">
        <v>591</v>
      </c>
      <c r="AK173" s="10" t="s">
        <v>591</v>
      </c>
      <c r="AL173" s="10" t="s">
        <v>591</v>
      </c>
      <c r="AM173" s="10" t="s">
        <v>591</v>
      </c>
      <c r="AN173" s="10" t="s">
        <v>591</v>
      </c>
      <c r="AO173" s="10" t="s">
        <v>591</v>
      </c>
      <c r="AP173" s="10" t="s">
        <v>591</v>
      </c>
    </row>
    <row r="174" spans="1:42" thickTop="1" thickBot="1" x14ac:dyDescent="0.35">
      <c r="A174" s="24" t="str">
        <f>'Admin Potential Answers'!B36</f>
        <v>Question 35</v>
      </c>
      <c r="B174" s="67" t="str" cm="1">
        <f t="array" aca="1" ref="B174:B178" ca="1">TRANSPOSE(INDIRECT('Admin Potential Answers'!A36))</f>
        <v>Answer q35_1</v>
      </c>
      <c r="C174" s="44" t="s">
        <v>591</v>
      </c>
      <c r="D174" s="44" t="s">
        <v>591</v>
      </c>
      <c r="E174" s="44" t="s">
        <v>591</v>
      </c>
      <c r="F174" s="44" t="s">
        <v>591</v>
      </c>
      <c r="G174" s="44" t="s">
        <v>591</v>
      </c>
      <c r="H174" s="44" t="s">
        <v>591</v>
      </c>
      <c r="I174" s="44" t="s">
        <v>591</v>
      </c>
      <c r="J174" s="44" t="s">
        <v>591</v>
      </c>
      <c r="K174" s="44" t="s">
        <v>591</v>
      </c>
      <c r="L174" s="44" t="s">
        <v>591</v>
      </c>
      <c r="M174" s="44" t="s">
        <v>591</v>
      </c>
      <c r="N174" s="44" t="s">
        <v>591</v>
      </c>
      <c r="O174" s="44" t="s">
        <v>591</v>
      </c>
      <c r="P174" s="44" t="s">
        <v>591</v>
      </c>
      <c r="Q174" s="44" t="s">
        <v>591</v>
      </c>
      <c r="R174" s="44" t="s">
        <v>591</v>
      </c>
      <c r="S174" s="44" t="s">
        <v>591</v>
      </c>
      <c r="T174" s="44" t="s">
        <v>591</v>
      </c>
      <c r="U174" s="44" t="s">
        <v>591</v>
      </c>
      <c r="V174" s="44" t="s">
        <v>591</v>
      </c>
      <c r="W174" s="44" t="s">
        <v>591</v>
      </c>
      <c r="X174" s="44" t="s">
        <v>591</v>
      </c>
      <c r="Y174" s="44" t="s">
        <v>591</v>
      </c>
      <c r="Z174" s="44" t="s">
        <v>591</v>
      </c>
      <c r="AA174" s="44" t="s">
        <v>591</v>
      </c>
      <c r="AB174" s="44" t="s">
        <v>591</v>
      </c>
      <c r="AC174" s="44" t="s">
        <v>591</v>
      </c>
      <c r="AD174" s="44" t="s">
        <v>591</v>
      </c>
      <c r="AE174" s="44" t="s">
        <v>591</v>
      </c>
      <c r="AF174" s="44" t="s">
        <v>591</v>
      </c>
      <c r="AG174" s="44" t="s">
        <v>591</v>
      </c>
      <c r="AH174" s="44" t="s">
        <v>591</v>
      </c>
      <c r="AI174" s="44" t="s">
        <v>591</v>
      </c>
      <c r="AJ174" s="44" t="s">
        <v>591</v>
      </c>
      <c r="AK174" s="44" t="s">
        <v>591</v>
      </c>
      <c r="AL174" s="44" t="s">
        <v>591</v>
      </c>
      <c r="AM174" s="44" t="s">
        <v>591</v>
      </c>
      <c r="AN174" s="44" t="s">
        <v>591</v>
      </c>
      <c r="AO174" s="44" t="s">
        <v>591</v>
      </c>
      <c r="AP174" s="44" t="s">
        <v>591</v>
      </c>
    </row>
    <row r="175" spans="1:42" thickTop="1" thickBot="1" x14ac:dyDescent="0.35">
      <c r="A175" s="24" t="str">
        <f t="shared" ref="A175" si="28">A174</f>
        <v>Question 35</v>
      </c>
      <c r="B175" s="67" t="str">
        <f ca="1"/>
        <v>Answer q35_2</v>
      </c>
      <c r="C175" s="10" t="s">
        <v>591</v>
      </c>
      <c r="D175" s="10" t="s">
        <v>591</v>
      </c>
      <c r="E175" s="10" t="s">
        <v>591</v>
      </c>
      <c r="F175" s="10" t="s">
        <v>591</v>
      </c>
      <c r="G175" s="10" t="s">
        <v>591</v>
      </c>
      <c r="H175" s="10" t="s">
        <v>591</v>
      </c>
      <c r="I175" s="10" t="s">
        <v>591</v>
      </c>
      <c r="J175" s="10" t="s">
        <v>591</v>
      </c>
      <c r="K175" s="10" t="s">
        <v>591</v>
      </c>
      <c r="L175" s="10" t="s">
        <v>591</v>
      </c>
      <c r="M175" s="10" t="s">
        <v>591</v>
      </c>
      <c r="N175" s="10" t="s">
        <v>591</v>
      </c>
      <c r="O175" s="10" t="s">
        <v>591</v>
      </c>
      <c r="P175" s="10" t="s">
        <v>591</v>
      </c>
      <c r="Q175" s="10" t="s">
        <v>591</v>
      </c>
      <c r="R175" s="10" t="s">
        <v>591</v>
      </c>
      <c r="S175" s="10" t="s">
        <v>591</v>
      </c>
      <c r="T175" s="10" t="s">
        <v>591</v>
      </c>
      <c r="U175" s="10" t="s">
        <v>591</v>
      </c>
      <c r="V175" s="10" t="s">
        <v>591</v>
      </c>
      <c r="W175" s="10" t="s">
        <v>591</v>
      </c>
      <c r="X175" s="10" t="s">
        <v>591</v>
      </c>
      <c r="Y175" s="10" t="s">
        <v>591</v>
      </c>
      <c r="Z175" s="10" t="s">
        <v>591</v>
      </c>
      <c r="AA175" s="10" t="s">
        <v>591</v>
      </c>
      <c r="AB175" s="10" t="s">
        <v>591</v>
      </c>
      <c r="AC175" s="10" t="s">
        <v>591</v>
      </c>
      <c r="AD175" s="10" t="s">
        <v>591</v>
      </c>
      <c r="AE175" s="10" t="s">
        <v>591</v>
      </c>
      <c r="AF175" s="10" t="s">
        <v>591</v>
      </c>
      <c r="AG175" s="10" t="s">
        <v>591</v>
      </c>
      <c r="AH175" s="10" t="s">
        <v>591</v>
      </c>
      <c r="AI175" s="10" t="s">
        <v>591</v>
      </c>
      <c r="AJ175" s="10" t="s">
        <v>591</v>
      </c>
      <c r="AK175" s="10" t="s">
        <v>591</v>
      </c>
      <c r="AL175" s="10" t="s">
        <v>591</v>
      </c>
      <c r="AM175" s="10" t="s">
        <v>591</v>
      </c>
      <c r="AN175" s="10" t="s">
        <v>591</v>
      </c>
      <c r="AO175" s="10" t="s">
        <v>591</v>
      </c>
      <c r="AP175" s="10" t="s">
        <v>591</v>
      </c>
    </row>
    <row r="176" spans="1:42" thickTop="1" thickBot="1" x14ac:dyDescent="0.35">
      <c r="A176" s="24" t="str">
        <f t="shared" si="20"/>
        <v>Question 35</v>
      </c>
      <c r="B176" s="67" t="str">
        <f ca="1"/>
        <v>Answer q35_3</v>
      </c>
      <c r="C176" s="10" t="s">
        <v>591</v>
      </c>
      <c r="D176" s="10" t="s">
        <v>591</v>
      </c>
      <c r="E176" s="10" t="s">
        <v>591</v>
      </c>
      <c r="F176" s="10" t="s">
        <v>591</v>
      </c>
      <c r="G176" s="10" t="s">
        <v>591</v>
      </c>
      <c r="H176" s="10" t="s">
        <v>591</v>
      </c>
      <c r="I176" s="10" t="s">
        <v>591</v>
      </c>
      <c r="J176" s="10" t="s">
        <v>591</v>
      </c>
      <c r="K176" s="10" t="s">
        <v>591</v>
      </c>
      <c r="L176" s="10" t="s">
        <v>591</v>
      </c>
      <c r="M176" s="10" t="s">
        <v>591</v>
      </c>
      <c r="N176" s="10" t="s">
        <v>591</v>
      </c>
      <c r="O176" s="10" t="s">
        <v>591</v>
      </c>
      <c r="P176" s="10" t="s">
        <v>591</v>
      </c>
      <c r="Q176" s="10" t="s">
        <v>591</v>
      </c>
      <c r="R176" s="10" t="s">
        <v>591</v>
      </c>
      <c r="S176" s="10" t="s">
        <v>591</v>
      </c>
      <c r="T176" s="10" t="s">
        <v>591</v>
      </c>
      <c r="U176" s="10" t="s">
        <v>591</v>
      </c>
      <c r="V176" s="10" t="s">
        <v>591</v>
      </c>
      <c r="W176" s="10" t="s">
        <v>591</v>
      </c>
      <c r="X176" s="10" t="s">
        <v>591</v>
      </c>
      <c r="Y176" s="10" t="s">
        <v>591</v>
      </c>
      <c r="Z176" s="10" t="s">
        <v>591</v>
      </c>
      <c r="AA176" s="10" t="s">
        <v>591</v>
      </c>
      <c r="AB176" s="10" t="s">
        <v>591</v>
      </c>
      <c r="AC176" s="10" t="s">
        <v>591</v>
      </c>
      <c r="AD176" s="10" t="s">
        <v>591</v>
      </c>
      <c r="AE176" s="10" t="s">
        <v>591</v>
      </c>
      <c r="AF176" s="10" t="s">
        <v>591</v>
      </c>
      <c r="AG176" s="10" t="s">
        <v>591</v>
      </c>
      <c r="AH176" s="10" t="s">
        <v>591</v>
      </c>
      <c r="AI176" s="10" t="s">
        <v>591</v>
      </c>
      <c r="AJ176" s="10" t="s">
        <v>591</v>
      </c>
      <c r="AK176" s="10" t="s">
        <v>591</v>
      </c>
      <c r="AL176" s="10" t="s">
        <v>591</v>
      </c>
      <c r="AM176" s="10" t="s">
        <v>591</v>
      </c>
      <c r="AN176" s="10" t="s">
        <v>591</v>
      </c>
      <c r="AO176" s="10" t="s">
        <v>591</v>
      </c>
      <c r="AP176" s="10" t="s">
        <v>591</v>
      </c>
    </row>
    <row r="177" spans="1:42" thickTop="1" thickBot="1" x14ac:dyDescent="0.35">
      <c r="A177" s="24" t="str">
        <f t="shared" si="20"/>
        <v>Question 35</v>
      </c>
      <c r="B177" s="67" t="str">
        <f ca="1"/>
        <v>Answer q35_4</v>
      </c>
      <c r="C177" s="10" t="s">
        <v>591</v>
      </c>
      <c r="D177" s="10" t="s">
        <v>591</v>
      </c>
      <c r="E177" s="10" t="s">
        <v>591</v>
      </c>
      <c r="F177" s="10" t="s">
        <v>591</v>
      </c>
      <c r="G177" s="10" t="s">
        <v>591</v>
      </c>
      <c r="H177" s="10" t="s">
        <v>591</v>
      </c>
      <c r="I177" s="10" t="s">
        <v>591</v>
      </c>
      <c r="J177" s="10" t="s">
        <v>591</v>
      </c>
      <c r="K177" s="10" t="s">
        <v>591</v>
      </c>
      <c r="L177" s="10" t="s">
        <v>591</v>
      </c>
      <c r="M177" s="10" t="s">
        <v>591</v>
      </c>
      <c r="N177" s="10" t="s">
        <v>591</v>
      </c>
      <c r="O177" s="10" t="s">
        <v>591</v>
      </c>
      <c r="P177" s="10" t="s">
        <v>591</v>
      </c>
      <c r="Q177" s="10" t="s">
        <v>591</v>
      </c>
      <c r="R177" s="10" t="s">
        <v>591</v>
      </c>
      <c r="S177" s="10" t="s">
        <v>591</v>
      </c>
      <c r="T177" s="10" t="s">
        <v>591</v>
      </c>
      <c r="U177" s="10" t="s">
        <v>591</v>
      </c>
      <c r="V177" s="10" t="s">
        <v>591</v>
      </c>
      <c r="W177" s="10" t="s">
        <v>591</v>
      </c>
      <c r="X177" s="10" t="s">
        <v>591</v>
      </c>
      <c r="Y177" s="10" t="s">
        <v>591</v>
      </c>
      <c r="Z177" s="10" t="s">
        <v>591</v>
      </c>
      <c r="AA177" s="10" t="s">
        <v>591</v>
      </c>
      <c r="AB177" s="10" t="s">
        <v>591</v>
      </c>
      <c r="AC177" s="10" t="s">
        <v>591</v>
      </c>
      <c r="AD177" s="10" t="s">
        <v>591</v>
      </c>
      <c r="AE177" s="10" t="s">
        <v>591</v>
      </c>
      <c r="AF177" s="10" t="s">
        <v>591</v>
      </c>
      <c r="AG177" s="10" t="s">
        <v>591</v>
      </c>
      <c r="AH177" s="10" t="s">
        <v>591</v>
      </c>
      <c r="AI177" s="10" t="s">
        <v>591</v>
      </c>
      <c r="AJ177" s="10" t="s">
        <v>591</v>
      </c>
      <c r="AK177" s="10" t="s">
        <v>591</v>
      </c>
      <c r="AL177" s="10" t="s">
        <v>591</v>
      </c>
      <c r="AM177" s="10" t="s">
        <v>591</v>
      </c>
      <c r="AN177" s="10" t="s">
        <v>591</v>
      </c>
      <c r="AO177" s="10" t="s">
        <v>591</v>
      </c>
      <c r="AP177" s="10" t="s">
        <v>591</v>
      </c>
    </row>
    <row r="178" spans="1:42" thickTop="1" thickBot="1" x14ac:dyDescent="0.35">
      <c r="A178" s="24" t="str">
        <f t="shared" si="20"/>
        <v>Question 35</v>
      </c>
      <c r="B178" s="67" t="str">
        <f ca="1"/>
        <v>Answer q35_5</v>
      </c>
      <c r="C178" s="10" t="s">
        <v>591</v>
      </c>
      <c r="D178" s="10" t="s">
        <v>591</v>
      </c>
      <c r="E178" s="10" t="s">
        <v>591</v>
      </c>
      <c r="F178" s="10" t="s">
        <v>591</v>
      </c>
      <c r="G178" s="10" t="s">
        <v>591</v>
      </c>
      <c r="H178" s="10" t="s">
        <v>591</v>
      </c>
      <c r="I178" s="10" t="s">
        <v>591</v>
      </c>
      <c r="J178" s="10" t="s">
        <v>591</v>
      </c>
      <c r="K178" s="10" t="s">
        <v>591</v>
      </c>
      <c r="L178" s="10" t="s">
        <v>591</v>
      </c>
      <c r="M178" s="10" t="s">
        <v>591</v>
      </c>
      <c r="N178" s="10" t="s">
        <v>591</v>
      </c>
      <c r="O178" s="10" t="s">
        <v>591</v>
      </c>
      <c r="P178" s="10" t="s">
        <v>591</v>
      </c>
      <c r="Q178" s="10" t="s">
        <v>591</v>
      </c>
      <c r="R178" s="10" t="s">
        <v>591</v>
      </c>
      <c r="S178" s="10" t="s">
        <v>591</v>
      </c>
      <c r="T178" s="10" t="s">
        <v>591</v>
      </c>
      <c r="U178" s="10" t="s">
        <v>591</v>
      </c>
      <c r="V178" s="10" t="s">
        <v>591</v>
      </c>
      <c r="W178" s="10" t="s">
        <v>591</v>
      </c>
      <c r="X178" s="10" t="s">
        <v>591</v>
      </c>
      <c r="Y178" s="10" t="s">
        <v>591</v>
      </c>
      <c r="Z178" s="10" t="s">
        <v>591</v>
      </c>
      <c r="AA178" s="10" t="s">
        <v>591</v>
      </c>
      <c r="AB178" s="10" t="s">
        <v>591</v>
      </c>
      <c r="AC178" s="10" t="s">
        <v>591</v>
      </c>
      <c r="AD178" s="10" t="s">
        <v>591</v>
      </c>
      <c r="AE178" s="10" t="s">
        <v>591</v>
      </c>
      <c r="AF178" s="10" t="s">
        <v>591</v>
      </c>
      <c r="AG178" s="10" t="s">
        <v>591</v>
      </c>
      <c r="AH178" s="10" t="s">
        <v>591</v>
      </c>
      <c r="AI178" s="10" t="s">
        <v>591</v>
      </c>
      <c r="AJ178" s="10" t="s">
        <v>591</v>
      </c>
      <c r="AK178" s="10" t="s">
        <v>591</v>
      </c>
      <c r="AL178" s="10" t="s">
        <v>591</v>
      </c>
      <c r="AM178" s="10" t="s">
        <v>591</v>
      </c>
      <c r="AN178" s="10" t="s">
        <v>591</v>
      </c>
      <c r="AO178" s="10" t="s">
        <v>591</v>
      </c>
      <c r="AP178" s="10" t="s">
        <v>591</v>
      </c>
    </row>
    <row r="179" spans="1:42" thickTop="1" thickBot="1" x14ac:dyDescent="0.35">
      <c r="A179" s="24" t="str">
        <f>'Admin Potential Answers'!B37</f>
        <v>Question 36</v>
      </c>
      <c r="B179" s="67" t="str" cm="1">
        <f t="array" aca="1" ref="B179:B183" ca="1">TRANSPOSE(INDIRECT('Admin Potential Answers'!A37))</f>
        <v>Answer q36_1</v>
      </c>
      <c r="C179" s="44" t="s">
        <v>591</v>
      </c>
      <c r="D179" s="44" t="s">
        <v>591</v>
      </c>
      <c r="E179" s="44" t="s">
        <v>591</v>
      </c>
      <c r="F179" s="44" t="s">
        <v>591</v>
      </c>
      <c r="G179" s="44" t="s">
        <v>591</v>
      </c>
      <c r="H179" s="44" t="s">
        <v>591</v>
      </c>
      <c r="I179" s="44" t="s">
        <v>591</v>
      </c>
      <c r="J179" s="44" t="s">
        <v>591</v>
      </c>
      <c r="K179" s="44" t="s">
        <v>591</v>
      </c>
      <c r="L179" s="44" t="s">
        <v>591</v>
      </c>
      <c r="M179" s="44" t="s">
        <v>591</v>
      </c>
      <c r="N179" s="44" t="s">
        <v>591</v>
      </c>
      <c r="O179" s="44" t="s">
        <v>591</v>
      </c>
      <c r="P179" s="44" t="s">
        <v>591</v>
      </c>
      <c r="Q179" s="44" t="s">
        <v>591</v>
      </c>
      <c r="R179" s="44" t="s">
        <v>591</v>
      </c>
      <c r="S179" s="44" t="s">
        <v>591</v>
      </c>
      <c r="T179" s="44" t="s">
        <v>591</v>
      </c>
      <c r="U179" s="44" t="s">
        <v>591</v>
      </c>
      <c r="V179" s="44" t="s">
        <v>591</v>
      </c>
      <c r="W179" s="44" t="s">
        <v>591</v>
      </c>
      <c r="X179" s="44" t="s">
        <v>591</v>
      </c>
      <c r="Y179" s="44" t="s">
        <v>591</v>
      </c>
      <c r="Z179" s="44" t="s">
        <v>591</v>
      </c>
      <c r="AA179" s="44" t="s">
        <v>591</v>
      </c>
      <c r="AB179" s="44" t="s">
        <v>591</v>
      </c>
      <c r="AC179" s="44" t="s">
        <v>591</v>
      </c>
      <c r="AD179" s="44" t="s">
        <v>591</v>
      </c>
      <c r="AE179" s="44" t="s">
        <v>591</v>
      </c>
      <c r="AF179" s="44" t="s">
        <v>591</v>
      </c>
      <c r="AG179" s="44" t="s">
        <v>591</v>
      </c>
      <c r="AH179" s="44" t="s">
        <v>591</v>
      </c>
      <c r="AI179" s="44" t="s">
        <v>591</v>
      </c>
      <c r="AJ179" s="44" t="s">
        <v>591</v>
      </c>
      <c r="AK179" s="44" t="s">
        <v>591</v>
      </c>
      <c r="AL179" s="44" t="s">
        <v>591</v>
      </c>
      <c r="AM179" s="44" t="s">
        <v>591</v>
      </c>
      <c r="AN179" s="44" t="s">
        <v>591</v>
      </c>
      <c r="AO179" s="44" t="s">
        <v>591</v>
      </c>
      <c r="AP179" s="44" t="s">
        <v>591</v>
      </c>
    </row>
    <row r="180" spans="1:42" thickTop="1" thickBot="1" x14ac:dyDescent="0.35">
      <c r="A180" s="24" t="str">
        <f t="shared" ref="A180" si="29">A179</f>
        <v>Question 36</v>
      </c>
      <c r="B180" s="67" t="str">
        <f ca="1"/>
        <v>Answer q36_2</v>
      </c>
      <c r="C180" s="10" t="s">
        <v>591</v>
      </c>
      <c r="D180" s="10" t="s">
        <v>591</v>
      </c>
      <c r="E180" s="10" t="s">
        <v>591</v>
      </c>
      <c r="F180" s="10" t="s">
        <v>591</v>
      </c>
      <c r="G180" s="10" t="s">
        <v>591</v>
      </c>
      <c r="H180" s="10" t="s">
        <v>591</v>
      </c>
      <c r="I180" s="10" t="s">
        <v>591</v>
      </c>
      <c r="J180" s="10" t="s">
        <v>591</v>
      </c>
      <c r="K180" s="10" t="s">
        <v>591</v>
      </c>
      <c r="L180" s="10" t="s">
        <v>591</v>
      </c>
      <c r="M180" s="10" t="s">
        <v>591</v>
      </c>
      <c r="N180" s="10" t="s">
        <v>591</v>
      </c>
      <c r="O180" s="10" t="s">
        <v>591</v>
      </c>
      <c r="P180" s="10" t="s">
        <v>591</v>
      </c>
      <c r="Q180" s="10" t="s">
        <v>591</v>
      </c>
      <c r="R180" s="10" t="s">
        <v>591</v>
      </c>
      <c r="S180" s="10" t="s">
        <v>591</v>
      </c>
      <c r="T180" s="10" t="s">
        <v>591</v>
      </c>
      <c r="U180" s="10" t="s">
        <v>591</v>
      </c>
      <c r="V180" s="10" t="s">
        <v>591</v>
      </c>
      <c r="W180" s="10" t="s">
        <v>591</v>
      </c>
      <c r="X180" s="10" t="s">
        <v>591</v>
      </c>
      <c r="Y180" s="10" t="s">
        <v>591</v>
      </c>
      <c r="Z180" s="10" t="s">
        <v>591</v>
      </c>
      <c r="AA180" s="10" t="s">
        <v>591</v>
      </c>
      <c r="AB180" s="10" t="s">
        <v>591</v>
      </c>
      <c r="AC180" s="10" t="s">
        <v>591</v>
      </c>
      <c r="AD180" s="10" t="s">
        <v>591</v>
      </c>
      <c r="AE180" s="10" t="s">
        <v>591</v>
      </c>
      <c r="AF180" s="10" t="s">
        <v>591</v>
      </c>
      <c r="AG180" s="10" t="s">
        <v>591</v>
      </c>
      <c r="AH180" s="10" t="s">
        <v>591</v>
      </c>
      <c r="AI180" s="10" t="s">
        <v>591</v>
      </c>
      <c r="AJ180" s="10" t="s">
        <v>591</v>
      </c>
      <c r="AK180" s="10" t="s">
        <v>591</v>
      </c>
      <c r="AL180" s="10" t="s">
        <v>591</v>
      </c>
      <c r="AM180" s="10" t="s">
        <v>591</v>
      </c>
      <c r="AN180" s="10" t="s">
        <v>591</v>
      </c>
      <c r="AO180" s="10" t="s">
        <v>591</v>
      </c>
      <c r="AP180" s="10" t="s">
        <v>591</v>
      </c>
    </row>
    <row r="181" spans="1:42" thickTop="1" thickBot="1" x14ac:dyDescent="0.35">
      <c r="A181" s="24" t="str">
        <f t="shared" si="21"/>
        <v>Question 36</v>
      </c>
      <c r="B181" s="67" t="str">
        <f ca="1"/>
        <v>Answer q36_3</v>
      </c>
      <c r="C181" s="10" t="s">
        <v>591</v>
      </c>
      <c r="D181" s="10" t="s">
        <v>591</v>
      </c>
      <c r="E181" s="10" t="s">
        <v>591</v>
      </c>
      <c r="F181" s="10" t="s">
        <v>591</v>
      </c>
      <c r="G181" s="10" t="s">
        <v>591</v>
      </c>
      <c r="H181" s="10" t="s">
        <v>591</v>
      </c>
      <c r="I181" s="10" t="s">
        <v>591</v>
      </c>
      <c r="J181" s="10" t="s">
        <v>591</v>
      </c>
      <c r="K181" s="10" t="s">
        <v>591</v>
      </c>
      <c r="L181" s="10" t="s">
        <v>591</v>
      </c>
      <c r="M181" s="10" t="s">
        <v>591</v>
      </c>
      <c r="N181" s="10" t="s">
        <v>591</v>
      </c>
      <c r="O181" s="10" t="s">
        <v>591</v>
      </c>
      <c r="P181" s="10" t="s">
        <v>591</v>
      </c>
      <c r="Q181" s="10" t="s">
        <v>591</v>
      </c>
      <c r="R181" s="10" t="s">
        <v>591</v>
      </c>
      <c r="S181" s="10" t="s">
        <v>591</v>
      </c>
      <c r="T181" s="10" t="s">
        <v>591</v>
      </c>
      <c r="U181" s="10" t="s">
        <v>591</v>
      </c>
      <c r="V181" s="10" t="s">
        <v>591</v>
      </c>
      <c r="W181" s="10" t="s">
        <v>591</v>
      </c>
      <c r="X181" s="10" t="s">
        <v>591</v>
      </c>
      <c r="Y181" s="10" t="s">
        <v>591</v>
      </c>
      <c r="Z181" s="10" t="s">
        <v>591</v>
      </c>
      <c r="AA181" s="10" t="s">
        <v>591</v>
      </c>
      <c r="AB181" s="10" t="s">
        <v>591</v>
      </c>
      <c r="AC181" s="10" t="s">
        <v>591</v>
      </c>
      <c r="AD181" s="10" t="s">
        <v>591</v>
      </c>
      <c r="AE181" s="10" t="s">
        <v>591</v>
      </c>
      <c r="AF181" s="10" t="s">
        <v>591</v>
      </c>
      <c r="AG181" s="10" t="s">
        <v>591</v>
      </c>
      <c r="AH181" s="10" t="s">
        <v>591</v>
      </c>
      <c r="AI181" s="10" t="s">
        <v>591</v>
      </c>
      <c r="AJ181" s="10" t="s">
        <v>591</v>
      </c>
      <c r="AK181" s="10" t="s">
        <v>591</v>
      </c>
      <c r="AL181" s="10" t="s">
        <v>591</v>
      </c>
      <c r="AM181" s="10" t="s">
        <v>591</v>
      </c>
      <c r="AN181" s="10" t="s">
        <v>591</v>
      </c>
      <c r="AO181" s="10" t="s">
        <v>591</v>
      </c>
      <c r="AP181" s="10" t="s">
        <v>591</v>
      </c>
    </row>
    <row r="182" spans="1:42" thickTop="1" thickBot="1" x14ac:dyDescent="0.35">
      <c r="A182" s="24" t="str">
        <f t="shared" si="21"/>
        <v>Question 36</v>
      </c>
      <c r="B182" s="67" t="str">
        <f ca="1"/>
        <v>Answer q36_4</v>
      </c>
      <c r="C182" s="10" t="s">
        <v>591</v>
      </c>
      <c r="D182" s="10" t="s">
        <v>591</v>
      </c>
      <c r="E182" s="10" t="s">
        <v>591</v>
      </c>
      <c r="F182" s="10" t="s">
        <v>591</v>
      </c>
      <c r="G182" s="10" t="s">
        <v>591</v>
      </c>
      <c r="H182" s="10" t="s">
        <v>591</v>
      </c>
      <c r="I182" s="10" t="s">
        <v>591</v>
      </c>
      <c r="J182" s="10" t="s">
        <v>591</v>
      </c>
      <c r="K182" s="10" t="s">
        <v>591</v>
      </c>
      <c r="L182" s="10" t="s">
        <v>591</v>
      </c>
      <c r="M182" s="10" t="s">
        <v>591</v>
      </c>
      <c r="N182" s="10" t="s">
        <v>591</v>
      </c>
      <c r="O182" s="10" t="s">
        <v>591</v>
      </c>
      <c r="P182" s="10" t="s">
        <v>591</v>
      </c>
      <c r="Q182" s="10" t="s">
        <v>591</v>
      </c>
      <c r="R182" s="10" t="s">
        <v>591</v>
      </c>
      <c r="S182" s="10" t="s">
        <v>591</v>
      </c>
      <c r="T182" s="10" t="s">
        <v>591</v>
      </c>
      <c r="U182" s="10" t="s">
        <v>591</v>
      </c>
      <c r="V182" s="10" t="s">
        <v>591</v>
      </c>
      <c r="W182" s="10" t="s">
        <v>591</v>
      </c>
      <c r="X182" s="10" t="s">
        <v>591</v>
      </c>
      <c r="Y182" s="10" t="s">
        <v>591</v>
      </c>
      <c r="Z182" s="10" t="s">
        <v>591</v>
      </c>
      <c r="AA182" s="10" t="s">
        <v>591</v>
      </c>
      <c r="AB182" s="10" t="s">
        <v>591</v>
      </c>
      <c r="AC182" s="10" t="s">
        <v>591</v>
      </c>
      <c r="AD182" s="10" t="s">
        <v>591</v>
      </c>
      <c r="AE182" s="10" t="s">
        <v>591</v>
      </c>
      <c r="AF182" s="10" t="s">
        <v>591</v>
      </c>
      <c r="AG182" s="10" t="s">
        <v>591</v>
      </c>
      <c r="AH182" s="10" t="s">
        <v>591</v>
      </c>
      <c r="AI182" s="10" t="s">
        <v>591</v>
      </c>
      <c r="AJ182" s="10" t="s">
        <v>591</v>
      </c>
      <c r="AK182" s="10" t="s">
        <v>591</v>
      </c>
      <c r="AL182" s="10" t="s">
        <v>591</v>
      </c>
      <c r="AM182" s="10" t="s">
        <v>591</v>
      </c>
      <c r="AN182" s="10" t="s">
        <v>591</v>
      </c>
      <c r="AO182" s="10" t="s">
        <v>591</v>
      </c>
      <c r="AP182" s="10" t="s">
        <v>591</v>
      </c>
    </row>
    <row r="183" spans="1:42" thickTop="1" thickBot="1" x14ac:dyDescent="0.35">
      <c r="A183" s="24" t="str">
        <f t="shared" si="21"/>
        <v>Question 36</v>
      </c>
      <c r="B183" s="67" t="str">
        <f ca="1"/>
        <v>Answer q36_5</v>
      </c>
      <c r="C183" s="10" t="s">
        <v>591</v>
      </c>
      <c r="D183" s="10" t="s">
        <v>591</v>
      </c>
      <c r="E183" s="10" t="s">
        <v>591</v>
      </c>
      <c r="F183" s="10" t="s">
        <v>591</v>
      </c>
      <c r="G183" s="10" t="s">
        <v>591</v>
      </c>
      <c r="H183" s="10" t="s">
        <v>591</v>
      </c>
      <c r="I183" s="10" t="s">
        <v>591</v>
      </c>
      <c r="J183" s="10" t="s">
        <v>591</v>
      </c>
      <c r="K183" s="10" t="s">
        <v>591</v>
      </c>
      <c r="L183" s="10" t="s">
        <v>591</v>
      </c>
      <c r="M183" s="10" t="s">
        <v>591</v>
      </c>
      <c r="N183" s="10" t="s">
        <v>591</v>
      </c>
      <c r="O183" s="10" t="s">
        <v>591</v>
      </c>
      <c r="P183" s="10" t="s">
        <v>591</v>
      </c>
      <c r="Q183" s="10" t="s">
        <v>591</v>
      </c>
      <c r="R183" s="10" t="s">
        <v>591</v>
      </c>
      <c r="S183" s="10" t="s">
        <v>591</v>
      </c>
      <c r="T183" s="10" t="s">
        <v>591</v>
      </c>
      <c r="U183" s="10" t="s">
        <v>591</v>
      </c>
      <c r="V183" s="10" t="s">
        <v>591</v>
      </c>
      <c r="W183" s="10" t="s">
        <v>591</v>
      </c>
      <c r="X183" s="10" t="s">
        <v>591</v>
      </c>
      <c r="Y183" s="10" t="s">
        <v>591</v>
      </c>
      <c r="Z183" s="10" t="s">
        <v>591</v>
      </c>
      <c r="AA183" s="10" t="s">
        <v>591</v>
      </c>
      <c r="AB183" s="10" t="s">
        <v>591</v>
      </c>
      <c r="AC183" s="10" t="s">
        <v>591</v>
      </c>
      <c r="AD183" s="10" t="s">
        <v>591</v>
      </c>
      <c r="AE183" s="10" t="s">
        <v>591</v>
      </c>
      <c r="AF183" s="10" t="s">
        <v>591</v>
      </c>
      <c r="AG183" s="10" t="s">
        <v>591</v>
      </c>
      <c r="AH183" s="10" t="s">
        <v>591</v>
      </c>
      <c r="AI183" s="10" t="s">
        <v>591</v>
      </c>
      <c r="AJ183" s="10" t="s">
        <v>591</v>
      </c>
      <c r="AK183" s="10" t="s">
        <v>591</v>
      </c>
      <c r="AL183" s="10" t="s">
        <v>591</v>
      </c>
      <c r="AM183" s="10" t="s">
        <v>591</v>
      </c>
      <c r="AN183" s="10" t="s">
        <v>591</v>
      </c>
      <c r="AO183" s="10" t="s">
        <v>591</v>
      </c>
      <c r="AP183" s="10" t="s">
        <v>591</v>
      </c>
    </row>
    <row r="184" spans="1:42" thickTop="1" thickBot="1" x14ac:dyDescent="0.35">
      <c r="A184" s="24" t="str">
        <f>'Admin Potential Answers'!B38</f>
        <v>Question 37</v>
      </c>
      <c r="B184" s="67" t="str" cm="1">
        <f t="array" aca="1" ref="B184:B188" ca="1">TRANSPOSE(INDIRECT('Admin Potential Answers'!A38))</f>
        <v>Answer q37_1</v>
      </c>
      <c r="C184" s="44" t="s">
        <v>591</v>
      </c>
      <c r="D184" s="44" t="s">
        <v>591</v>
      </c>
      <c r="E184" s="44" t="s">
        <v>591</v>
      </c>
      <c r="F184" s="44" t="s">
        <v>591</v>
      </c>
      <c r="G184" s="44" t="s">
        <v>591</v>
      </c>
      <c r="H184" s="44" t="s">
        <v>591</v>
      </c>
      <c r="I184" s="44" t="s">
        <v>591</v>
      </c>
      <c r="J184" s="44" t="s">
        <v>591</v>
      </c>
      <c r="K184" s="44" t="s">
        <v>591</v>
      </c>
      <c r="L184" s="44" t="s">
        <v>591</v>
      </c>
      <c r="M184" s="44" t="s">
        <v>591</v>
      </c>
      <c r="N184" s="44" t="s">
        <v>591</v>
      </c>
      <c r="O184" s="44" t="s">
        <v>591</v>
      </c>
      <c r="P184" s="44" t="s">
        <v>591</v>
      </c>
      <c r="Q184" s="44" t="s">
        <v>591</v>
      </c>
      <c r="R184" s="44" t="s">
        <v>591</v>
      </c>
      <c r="S184" s="44" t="s">
        <v>591</v>
      </c>
      <c r="T184" s="44" t="s">
        <v>591</v>
      </c>
      <c r="U184" s="44" t="s">
        <v>591</v>
      </c>
      <c r="V184" s="44" t="s">
        <v>591</v>
      </c>
      <c r="W184" s="44" t="s">
        <v>591</v>
      </c>
      <c r="X184" s="44" t="s">
        <v>591</v>
      </c>
      <c r="Y184" s="44" t="s">
        <v>591</v>
      </c>
      <c r="Z184" s="44" t="s">
        <v>591</v>
      </c>
      <c r="AA184" s="44" t="s">
        <v>591</v>
      </c>
      <c r="AB184" s="44" t="s">
        <v>591</v>
      </c>
      <c r="AC184" s="44" t="s">
        <v>591</v>
      </c>
      <c r="AD184" s="44" t="s">
        <v>591</v>
      </c>
      <c r="AE184" s="44" t="s">
        <v>591</v>
      </c>
      <c r="AF184" s="44" t="s">
        <v>591</v>
      </c>
      <c r="AG184" s="44" t="s">
        <v>591</v>
      </c>
      <c r="AH184" s="44" t="s">
        <v>591</v>
      </c>
      <c r="AI184" s="44" t="s">
        <v>591</v>
      </c>
      <c r="AJ184" s="44" t="s">
        <v>591</v>
      </c>
      <c r="AK184" s="44" t="s">
        <v>591</v>
      </c>
      <c r="AL184" s="44" t="s">
        <v>591</v>
      </c>
      <c r="AM184" s="44" t="s">
        <v>591</v>
      </c>
      <c r="AN184" s="44" t="s">
        <v>591</v>
      </c>
      <c r="AO184" s="44" t="s">
        <v>591</v>
      </c>
      <c r="AP184" s="44" t="s">
        <v>591</v>
      </c>
    </row>
    <row r="185" spans="1:42" thickTop="1" thickBot="1" x14ac:dyDescent="0.35">
      <c r="A185" s="24" t="str">
        <f t="shared" ref="A185" si="30">A184</f>
        <v>Question 37</v>
      </c>
      <c r="B185" s="67" t="str">
        <f ca="1"/>
        <v>Answer q37_2</v>
      </c>
      <c r="C185" s="10" t="s">
        <v>591</v>
      </c>
      <c r="D185" s="10" t="s">
        <v>591</v>
      </c>
      <c r="E185" s="10" t="s">
        <v>591</v>
      </c>
      <c r="F185" s="10" t="s">
        <v>591</v>
      </c>
      <c r="G185" s="10" t="s">
        <v>591</v>
      </c>
      <c r="H185" s="10" t="s">
        <v>591</v>
      </c>
      <c r="I185" s="10" t="s">
        <v>591</v>
      </c>
      <c r="J185" s="10" t="s">
        <v>591</v>
      </c>
      <c r="K185" s="10" t="s">
        <v>591</v>
      </c>
      <c r="L185" s="10" t="s">
        <v>591</v>
      </c>
      <c r="M185" s="10" t="s">
        <v>591</v>
      </c>
      <c r="N185" s="10" t="s">
        <v>591</v>
      </c>
      <c r="O185" s="10" t="s">
        <v>591</v>
      </c>
      <c r="P185" s="10" t="s">
        <v>591</v>
      </c>
      <c r="Q185" s="10" t="s">
        <v>591</v>
      </c>
      <c r="R185" s="10" t="s">
        <v>591</v>
      </c>
      <c r="S185" s="10" t="s">
        <v>591</v>
      </c>
      <c r="T185" s="10" t="s">
        <v>591</v>
      </c>
      <c r="U185" s="10" t="s">
        <v>591</v>
      </c>
      <c r="V185" s="10" t="s">
        <v>591</v>
      </c>
      <c r="W185" s="10" t="s">
        <v>591</v>
      </c>
      <c r="X185" s="10" t="s">
        <v>591</v>
      </c>
      <c r="Y185" s="10" t="s">
        <v>591</v>
      </c>
      <c r="Z185" s="10" t="s">
        <v>591</v>
      </c>
      <c r="AA185" s="10" t="s">
        <v>591</v>
      </c>
      <c r="AB185" s="10" t="s">
        <v>591</v>
      </c>
      <c r="AC185" s="10" t="s">
        <v>591</v>
      </c>
      <c r="AD185" s="10" t="s">
        <v>591</v>
      </c>
      <c r="AE185" s="10" t="s">
        <v>591</v>
      </c>
      <c r="AF185" s="10" t="s">
        <v>591</v>
      </c>
      <c r="AG185" s="10" t="s">
        <v>591</v>
      </c>
      <c r="AH185" s="10" t="s">
        <v>591</v>
      </c>
      <c r="AI185" s="10" t="s">
        <v>591</v>
      </c>
      <c r="AJ185" s="10" t="s">
        <v>591</v>
      </c>
      <c r="AK185" s="10" t="s">
        <v>591</v>
      </c>
      <c r="AL185" s="10" t="s">
        <v>591</v>
      </c>
      <c r="AM185" s="10" t="s">
        <v>591</v>
      </c>
      <c r="AN185" s="10" t="s">
        <v>591</v>
      </c>
      <c r="AO185" s="10" t="s">
        <v>591</v>
      </c>
      <c r="AP185" s="10" t="s">
        <v>591</v>
      </c>
    </row>
    <row r="186" spans="1:42" thickTop="1" thickBot="1" x14ac:dyDescent="0.35">
      <c r="A186" s="24" t="str">
        <f t="shared" si="22"/>
        <v>Question 37</v>
      </c>
      <c r="B186" s="67" t="str">
        <f ca="1"/>
        <v>Answer q37_3</v>
      </c>
      <c r="C186" s="10" t="s">
        <v>591</v>
      </c>
      <c r="D186" s="10" t="s">
        <v>591</v>
      </c>
      <c r="E186" s="10" t="s">
        <v>591</v>
      </c>
      <c r="F186" s="10" t="s">
        <v>591</v>
      </c>
      <c r="G186" s="10" t="s">
        <v>591</v>
      </c>
      <c r="H186" s="10" t="s">
        <v>591</v>
      </c>
      <c r="I186" s="10" t="s">
        <v>591</v>
      </c>
      <c r="J186" s="10" t="s">
        <v>591</v>
      </c>
      <c r="K186" s="10" t="s">
        <v>591</v>
      </c>
      <c r="L186" s="10" t="s">
        <v>591</v>
      </c>
      <c r="M186" s="10" t="s">
        <v>591</v>
      </c>
      <c r="N186" s="10" t="s">
        <v>591</v>
      </c>
      <c r="O186" s="10" t="s">
        <v>591</v>
      </c>
      <c r="P186" s="10" t="s">
        <v>591</v>
      </c>
      <c r="Q186" s="10" t="s">
        <v>591</v>
      </c>
      <c r="R186" s="10" t="s">
        <v>591</v>
      </c>
      <c r="S186" s="10" t="s">
        <v>591</v>
      </c>
      <c r="T186" s="10" t="s">
        <v>591</v>
      </c>
      <c r="U186" s="10" t="s">
        <v>591</v>
      </c>
      <c r="V186" s="10" t="s">
        <v>591</v>
      </c>
      <c r="W186" s="10" t="s">
        <v>591</v>
      </c>
      <c r="X186" s="10" t="s">
        <v>591</v>
      </c>
      <c r="Y186" s="10" t="s">
        <v>591</v>
      </c>
      <c r="Z186" s="10" t="s">
        <v>591</v>
      </c>
      <c r="AA186" s="10" t="s">
        <v>591</v>
      </c>
      <c r="AB186" s="10" t="s">
        <v>591</v>
      </c>
      <c r="AC186" s="10" t="s">
        <v>591</v>
      </c>
      <c r="AD186" s="10" t="s">
        <v>591</v>
      </c>
      <c r="AE186" s="10" t="s">
        <v>591</v>
      </c>
      <c r="AF186" s="10" t="s">
        <v>591</v>
      </c>
      <c r="AG186" s="10" t="s">
        <v>591</v>
      </c>
      <c r="AH186" s="10" t="s">
        <v>591</v>
      </c>
      <c r="AI186" s="10" t="s">
        <v>591</v>
      </c>
      <c r="AJ186" s="10" t="s">
        <v>591</v>
      </c>
      <c r="AK186" s="10" t="s">
        <v>591</v>
      </c>
      <c r="AL186" s="10" t="s">
        <v>591</v>
      </c>
      <c r="AM186" s="10" t="s">
        <v>591</v>
      </c>
      <c r="AN186" s="10" t="s">
        <v>591</v>
      </c>
      <c r="AO186" s="10" t="s">
        <v>591</v>
      </c>
      <c r="AP186" s="10" t="s">
        <v>591</v>
      </c>
    </row>
    <row r="187" spans="1:42" thickTop="1" thickBot="1" x14ac:dyDescent="0.35">
      <c r="A187" s="24" t="str">
        <f t="shared" si="22"/>
        <v>Question 37</v>
      </c>
      <c r="B187" s="67" t="str">
        <f ca="1"/>
        <v>Answer q37_4</v>
      </c>
      <c r="C187" s="10" t="s">
        <v>591</v>
      </c>
      <c r="D187" s="10" t="s">
        <v>591</v>
      </c>
      <c r="E187" s="10" t="s">
        <v>591</v>
      </c>
      <c r="F187" s="10" t="s">
        <v>591</v>
      </c>
      <c r="G187" s="10" t="s">
        <v>591</v>
      </c>
      <c r="H187" s="10" t="s">
        <v>591</v>
      </c>
      <c r="I187" s="10" t="s">
        <v>591</v>
      </c>
      <c r="J187" s="10" t="s">
        <v>591</v>
      </c>
      <c r="K187" s="10" t="s">
        <v>591</v>
      </c>
      <c r="L187" s="10" t="s">
        <v>591</v>
      </c>
      <c r="M187" s="10" t="s">
        <v>591</v>
      </c>
      <c r="N187" s="10" t="s">
        <v>591</v>
      </c>
      <c r="O187" s="10" t="s">
        <v>591</v>
      </c>
      <c r="P187" s="10" t="s">
        <v>591</v>
      </c>
      <c r="Q187" s="10" t="s">
        <v>591</v>
      </c>
      <c r="R187" s="10" t="s">
        <v>591</v>
      </c>
      <c r="S187" s="10" t="s">
        <v>591</v>
      </c>
      <c r="T187" s="10" t="s">
        <v>591</v>
      </c>
      <c r="U187" s="10" t="s">
        <v>591</v>
      </c>
      <c r="V187" s="10" t="s">
        <v>591</v>
      </c>
      <c r="W187" s="10" t="s">
        <v>591</v>
      </c>
      <c r="X187" s="10" t="s">
        <v>591</v>
      </c>
      <c r="Y187" s="10" t="s">
        <v>591</v>
      </c>
      <c r="Z187" s="10" t="s">
        <v>591</v>
      </c>
      <c r="AA187" s="10" t="s">
        <v>591</v>
      </c>
      <c r="AB187" s="10" t="s">
        <v>591</v>
      </c>
      <c r="AC187" s="10" t="s">
        <v>591</v>
      </c>
      <c r="AD187" s="10" t="s">
        <v>591</v>
      </c>
      <c r="AE187" s="10" t="s">
        <v>591</v>
      </c>
      <c r="AF187" s="10" t="s">
        <v>591</v>
      </c>
      <c r="AG187" s="10" t="s">
        <v>591</v>
      </c>
      <c r="AH187" s="10" t="s">
        <v>591</v>
      </c>
      <c r="AI187" s="10" t="s">
        <v>591</v>
      </c>
      <c r="AJ187" s="10" t="s">
        <v>591</v>
      </c>
      <c r="AK187" s="10" t="s">
        <v>591</v>
      </c>
      <c r="AL187" s="10" t="s">
        <v>591</v>
      </c>
      <c r="AM187" s="10" t="s">
        <v>591</v>
      </c>
      <c r="AN187" s="10" t="s">
        <v>591</v>
      </c>
      <c r="AO187" s="10" t="s">
        <v>591</v>
      </c>
      <c r="AP187" s="10" t="s">
        <v>591</v>
      </c>
    </row>
    <row r="188" spans="1:42" thickTop="1" thickBot="1" x14ac:dyDescent="0.35">
      <c r="A188" s="24" t="str">
        <f t="shared" si="22"/>
        <v>Question 37</v>
      </c>
      <c r="B188" s="67" t="str">
        <f ca="1"/>
        <v>Answer q37_5</v>
      </c>
      <c r="C188" s="10" t="s">
        <v>591</v>
      </c>
      <c r="D188" s="10" t="s">
        <v>591</v>
      </c>
      <c r="E188" s="10" t="s">
        <v>591</v>
      </c>
      <c r="F188" s="10" t="s">
        <v>591</v>
      </c>
      <c r="G188" s="10" t="s">
        <v>591</v>
      </c>
      <c r="H188" s="10" t="s">
        <v>591</v>
      </c>
      <c r="I188" s="10" t="s">
        <v>591</v>
      </c>
      <c r="J188" s="10" t="s">
        <v>591</v>
      </c>
      <c r="K188" s="10" t="s">
        <v>591</v>
      </c>
      <c r="L188" s="10" t="s">
        <v>591</v>
      </c>
      <c r="M188" s="10" t="s">
        <v>591</v>
      </c>
      <c r="N188" s="10" t="s">
        <v>591</v>
      </c>
      <c r="O188" s="10" t="s">
        <v>591</v>
      </c>
      <c r="P188" s="10" t="s">
        <v>591</v>
      </c>
      <c r="Q188" s="10" t="s">
        <v>591</v>
      </c>
      <c r="R188" s="10" t="s">
        <v>591</v>
      </c>
      <c r="S188" s="10" t="s">
        <v>591</v>
      </c>
      <c r="T188" s="10" t="s">
        <v>591</v>
      </c>
      <c r="U188" s="10" t="s">
        <v>591</v>
      </c>
      <c r="V188" s="10" t="s">
        <v>591</v>
      </c>
      <c r="W188" s="10" t="s">
        <v>591</v>
      </c>
      <c r="X188" s="10" t="s">
        <v>591</v>
      </c>
      <c r="Y188" s="10" t="s">
        <v>591</v>
      </c>
      <c r="Z188" s="10" t="s">
        <v>591</v>
      </c>
      <c r="AA188" s="10" t="s">
        <v>591</v>
      </c>
      <c r="AB188" s="10" t="s">
        <v>591</v>
      </c>
      <c r="AC188" s="10" t="s">
        <v>591</v>
      </c>
      <c r="AD188" s="10" t="s">
        <v>591</v>
      </c>
      <c r="AE188" s="10" t="s">
        <v>591</v>
      </c>
      <c r="AF188" s="10" t="s">
        <v>591</v>
      </c>
      <c r="AG188" s="10" t="s">
        <v>591</v>
      </c>
      <c r="AH188" s="10" t="s">
        <v>591</v>
      </c>
      <c r="AI188" s="10" t="s">
        <v>591</v>
      </c>
      <c r="AJ188" s="10" t="s">
        <v>591</v>
      </c>
      <c r="AK188" s="10" t="s">
        <v>591</v>
      </c>
      <c r="AL188" s="10" t="s">
        <v>591</v>
      </c>
      <c r="AM188" s="10" t="s">
        <v>591</v>
      </c>
      <c r="AN188" s="10" t="s">
        <v>591</v>
      </c>
      <c r="AO188" s="10" t="s">
        <v>591</v>
      </c>
      <c r="AP188" s="10" t="s">
        <v>591</v>
      </c>
    </row>
    <row r="189" spans="1:42" thickTop="1" thickBot="1" x14ac:dyDescent="0.35">
      <c r="A189" s="24" t="str">
        <f>'Admin Potential Answers'!B39</f>
        <v>Question 38</v>
      </c>
      <c r="B189" s="67" t="str" cm="1">
        <f t="array" aca="1" ref="B189:B193" ca="1">TRANSPOSE(INDIRECT('Admin Potential Answers'!A39))</f>
        <v>Answer q38_1</v>
      </c>
      <c r="C189" s="44" t="s">
        <v>591</v>
      </c>
      <c r="D189" s="44" t="s">
        <v>591</v>
      </c>
      <c r="E189" s="44" t="s">
        <v>591</v>
      </c>
      <c r="F189" s="44" t="s">
        <v>591</v>
      </c>
      <c r="G189" s="44" t="s">
        <v>591</v>
      </c>
      <c r="H189" s="44" t="s">
        <v>591</v>
      </c>
      <c r="I189" s="44" t="s">
        <v>591</v>
      </c>
      <c r="J189" s="44" t="s">
        <v>591</v>
      </c>
      <c r="K189" s="44" t="s">
        <v>591</v>
      </c>
      <c r="L189" s="44" t="s">
        <v>591</v>
      </c>
      <c r="M189" s="44" t="s">
        <v>591</v>
      </c>
      <c r="N189" s="44" t="s">
        <v>591</v>
      </c>
      <c r="O189" s="44" t="s">
        <v>591</v>
      </c>
      <c r="P189" s="44" t="s">
        <v>591</v>
      </c>
      <c r="Q189" s="44" t="s">
        <v>591</v>
      </c>
      <c r="R189" s="44" t="s">
        <v>591</v>
      </c>
      <c r="S189" s="44" t="s">
        <v>591</v>
      </c>
      <c r="T189" s="44" t="s">
        <v>591</v>
      </c>
      <c r="U189" s="44" t="s">
        <v>591</v>
      </c>
      <c r="V189" s="44" t="s">
        <v>591</v>
      </c>
      <c r="W189" s="44" t="s">
        <v>591</v>
      </c>
      <c r="X189" s="44" t="s">
        <v>591</v>
      </c>
      <c r="Y189" s="44" t="s">
        <v>591</v>
      </c>
      <c r="Z189" s="44" t="s">
        <v>591</v>
      </c>
      <c r="AA189" s="44" t="s">
        <v>591</v>
      </c>
      <c r="AB189" s="44" t="s">
        <v>591</v>
      </c>
      <c r="AC189" s="44" t="s">
        <v>591</v>
      </c>
      <c r="AD189" s="44" t="s">
        <v>591</v>
      </c>
      <c r="AE189" s="44" t="s">
        <v>591</v>
      </c>
      <c r="AF189" s="44" t="s">
        <v>591</v>
      </c>
      <c r="AG189" s="44" t="s">
        <v>591</v>
      </c>
      <c r="AH189" s="44" t="s">
        <v>591</v>
      </c>
      <c r="AI189" s="44" t="s">
        <v>591</v>
      </c>
      <c r="AJ189" s="44" t="s">
        <v>591</v>
      </c>
      <c r="AK189" s="44" t="s">
        <v>591</v>
      </c>
      <c r="AL189" s="44" t="s">
        <v>591</v>
      </c>
      <c r="AM189" s="44" t="s">
        <v>591</v>
      </c>
      <c r="AN189" s="44" t="s">
        <v>591</v>
      </c>
      <c r="AO189" s="44" t="s">
        <v>591</v>
      </c>
      <c r="AP189" s="44" t="s">
        <v>591</v>
      </c>
    </row>
    <row r="190" spans="1:42" thickTop="1" thickBot="1" x14ac:dyDescent="0.35">
      <c r="A190" s="24" t="str">
        <f t="shared" ref="A190:A193" si="31">A189</f>
        <v>Question 38</v>
      </c>
      <c r="B190" s="67" t="str">
        <f ca="1"/>
        <v>Answer q38_2</v>
      </c>
      <c r="C190" s="10" t="s">
        <v>591</v>
      </c>
      <c r="D190" s="10" t="s">
        <v>591</v>
      </c>
      <c r="E190" s="10" t="s">
        <v>591</v>
      </c>
      <c r="F190" s="10" t="s">
        <v>591</v>
      </c>
      <c r="G190" s="10" t="s">
        <v>591</v>
      </c>
      <c r="H190" s="10" t="s">
        <v>591</v>
      </c>
      <c r="I190" s="10" t="s">
        <v>591</v>
      </c>
      <c r="J190" s="10" t="s">
        <v>591</v>
      </c>
      <c r="K190" s="10" t="s">
        <v>591</v>
      </c>
      <c r="L190" s="10" t="s">
        <v>591</v>
      </c>
      <c r="M190" s="10" t="s">
        <v>591</v>
      </c>
      <c r="N190" s="10" t="s">
        <v>591</v>
      </c>
      <c r="O190" s="10" t="s">
        <v>591</v>
      </c>
      <c r="P190" s="10" t="s">
        <v>591</v>
      </c>
      <c r="Q190" s="10" t="s">
        <v>591</v>
      </c>
      <c r="R190" s="10" t="s">
        <v>591</v>
      </c>
      <c r="S190" s="10" t="s">
        <v>591</v>
      </c>
      <c r="T190" s="10" t="s">
        <v>591</v>
      </c>
      <c r="U190" s="10" t="s">
        <v>591</v>
      </c>
      <c r="V190" s="10" t="s">
        <v>591</v>
      </c>
      <c r="W190" s="10" t="s">
        <v>591</v>
      </c>
      <c r="X190" s="10" t="s">
        <v>591</v>
      </c>
      <c r="Y190" s="10" t="s">
        <v>591</v>
      </c>
      <c r="Z190" s="10" t="s">
        <v>591</v>
      </c>
      <c r="AA190" s="10" t="s">
        <v>591</v>
      </c>
      <c r="AB190" s="10" t="s">
        <v>591</v>
      </c>
      <c r="AC190" s="10" t="s">
        <v>591</v>
      </c>
      <c r="AD190" s="10" t="s">
        <v>591</v>
      </c>
      <c r="AE190" s="10" t="s">
        <v>591</v>
      </c>
      <c r="AF190" s="10" t="s">
        <v>591</v>
      </c>
      <c r="AG190" s="10" t="s">
        <v>591</v>
      </c>
      <c r="AH190" s="10" t="s">
        <v>591</v>
      </c>
      <c r="AI190" s="10" t="s">
        <v>591</v>
      </c>
      <c r="AJ190" s="10" t="s">
        <v>591</v>
      </c>
      <c r="AK190" s="10" t="s">
        <v>591</v>
      </c>
      <c r="AL190" s="10" t="s">
        <v>591</v>
      </c>
      <c r="AM190" s="10" t="s">
        <v>591</v>
      </c>
      <c r="AN190" s="10" t="s">
        <v>591</v>
      </c>
      <c r="AO190" s="10" t="s">
        <v>591</v>
      </c>
      <c r="AP190" s="10" t="s">
        <v>591</v>
      </c>
    </row>
    <row r="191" spans="1:42" thickTop="1" thickBot="1" x14ac:dyDescent="0.35">
      <c r="A191" s="24" t="str">
        <f t="shared" si="31"/>
        <v>Question 38</v>
      </c>
      <c r="B191" s="67" t="str">
        <f ca="1"/>
        <v>Answer q38_3</v>
      </c>
      <c r="C191" s="10" t="s">
        <v>591</v>
      </c>
      <c r="D191" s="10" t="s">
        <v>591</v>
      </c>
      <c r="E191" s="10" t="s">
        <v>591</v>
      </c>
      <c r="F191" s="10" t="s">
        <v>591</v>
      </c>
      <c r="G191" s="10" t="s">
        <v>591</v>
      </c>
      <c r="H191" s="10" t="s">
        <v>591</v>
      </c>
      <c r="I191" s="10" t="s">
        <v>591</v>
      </c>
      <c r="J191" s="10" t="s">
        <v>591</v>
      </c>
      <c r="K191" s="10" t="s">
        <v>591</v>
      </c>
      <c r="L191" s="10" t="s">
        <v>591</v>
      </c>
      <c r="M191" s="10" t="s">
        <v>591</v>
      </c>
      <c r="N191" s="10" t="s">
        <v>591</v>
      </c>
      <c r="O191" s="10" t="s">
        <v>591</v>
      </c>
      <c r="P191" s="10" t="s">
        <v>591</v>
      </c>
      <c r="Q191" s="10" t="s">
        <v>591</v>
      </c>
      <c r="R191" s="10" t="s">
        <v>591</v>
      </c>
      <c r="S191" s="10" t="s">
        <v>591</v>
      </c>
      <c r="T191" s="10" t="s">
        <v>591</v>
      </c>
      <c r="U191" s="10" t="s">
        <v>591</v>
      </c>
      <c r="V191" s="10" t="s">
        <v>591</v>
      </c>
      <c r="W191" s="10" t="s">
        <v>591</v>
      </c>
      <c r="X191" s="10" t="s">
        <v>591</v>
      </c>
      <c r="Y191" s="10" t="s">
        <v>591</v>
      </c>
      <c r="Z191" s="10" t="s">
        <v>591</v>
      </c>
      <c r="AA191" s="10" t="s">
        <v>591</v>
      </c>
      <c r="AB191" s="10" t="s">
        <v>591</v>
      </c>
      <c r="AC191" s="10" t="s">
        <v>591</v>
      </c>
      <c r="AD191" s="10" t="s">
        <v>591</v>
      </c>
      <c r="AE191" s="10" t="s">
        <v>591</v>
      </c>
      <c r="AF191" s="10" t="s">
        <v>591</v>
      </c>
      <c r="AG191" s="10" t="s">
        <v>591</v>
      </c>
      <c r="AH191" s="10" t="s">
        <v>591</v>
      </c>
      <c r="AI191" s="10" t="s">
        <v>591</v>
      </c>
      <c r="AJ191" s="10" t="s">
        <v>591</v>
      </c>
      <c r="AK191" s="10" t="s">
        <v>591</v>
      </c>
      <c r="AL191" s="10" t="s">
        <v>591</v>
      </c>
      <c r="AM191" s="10" t="s">
        <v>591</v>
      </c>
      <c r="AN191" s="10" t="s">
        <v>591</v>
      </c>
      <c r="AO191" s="10" t="s">
        <v>591</v>
      </c>
      <c r="AP191" s="10" t="s">
        <v>591</v>
      </c>
    </row>
    <row r="192" spans="1:42" thickTop="1" thickBot="1" x14ac:dyDescent="0.35">
      <c r="A192" s="24" t="str">
        <f t="shared" si="31"/>
        <v>Question 38</v>
      </c>
      <c r="B192" s="67" t="str">
        <f ca="1"/>
        <v>Answer q38_4</v>
      </c>
      <c r="C192" s="10" t="s">
        <v>591</v>
      </c>
      <c r="D192" s="10" t="s">
        <v>591</v>
      </c>
      <c r="E192" s="10" t="s">
        <v>591</v>
      </c>
      <c r="F192" s="10" t="s">
        <v>591</v>
      </c>
      <c r="G192" s="10" t="s">
        <v>591</v>
      </c>
      <c r="H192" s="10" t="s">
        <v>591</v>
      </c>
      <c r="I192" s="10" t="s">
        <v>591</v>
      </c>
      <c r="J192" s="10" t="s">
        <v>591</v>
      </c>
      <c r="K192" s="10" t="s">
        <v>591</v>
      </c>
      <c r="L192" s="10" t="s">
        <v>591</v>
      </c>
      <c r="M192" s="10" t="s">
        <v>591</v>
      </c>
      <c r="N192" s="10" t="s">
        <v>591</v>
      </c>
      <c r="O192" s="10" t="s">
        <v>591</v>
      </c>
      <c r="P192" s="10" t="s">
        <v>591</v>
      </c>
      <c r="Q192" s="10" t="s">
        <v>591</v>
      </c>
      <c r="R192" s="10" t="s">
        <v>591</v>
      </c>
      <c r="S192" s="10" t="s">
        <v>591</v>
      </c>
      <c r="T192" s="10" t="s">
        <v>591</v>
      </c>
      <c r="U192" s="10" t="s">
        <v>591</v>
      </c>
      <c r="V192" s="10" t="s">
        <v>591</v>
      </c>
      <c r="W192" s="10" t="s">
        <v>591</v>
      </c>
      <c r="X192" s="10" t="s">
        <v>591</v>
      </c>
      <c r="Y192" s="10" t="s">
        <v>591</v>
      </c>
      <c r="Z192" s="10" t="s">
        <v>591</v>
      </c>
      <c r="AA192" s="10" t="s">
        <v>591</v>
      </c>
      <c r="AB192" s="10" t="s">
        <v>591</v>
      </c>
      <c r="AC192" s="10" t="s">
        <v>591</v>
      </c>
      <c r="AD192" s="10" t="s">
        <v>591</v>
      </c>
      <c r="AE192" s="10" t="s">
        <v>591</v>
      </c>
      <c r="AF192" s="10" t="s">
        <v>591</v>
      </c>
      <c r="AG192" s="10" t="s">
        <v>591</v>
      </c>
      <c r="AH192" s="10" t="s">
        <v>591</v>
      </c>
      <c r="AI192" s="10" t="s">
        <v>591</v>
      </c>
      <c r="AJ192" s="10" t="s">
        <v>591</v>
      </c>
      <c r="AK192" s="10" t="s">
        <v>591</v>
      </c>
      <c r="AL192" s="10" t="s">
        <v>591</v>
      </c>
      <c r="AM192" s="10" t="s">
        <v>591</v>
      </c>
      <c r="AN192" s="10" t="s">
        <v>591</v>
      </c>
      <c r="AO192" s="10" t="s">
        <v>591</v>
      </c>
      <c r="AP192" s="10" t="s">
        <v>591</v>
      </c>
    </row>
    <row r="193" spans="1:42" thickTop="1" thickBot="1" x14ac:dyDescent="0.35">
      <c r="A193" s="24" t="str">
        <f t="shared" si="31"/>
        <v>Question 38</v>
      </c>
      <c r="B193" s="67" t="str">
        <f ca="1"/>
        <v>Answer q38_5</v>
      </c>
      <c r="C193" s="10" t="s">
        <v>591</v>
      </c>
      <c r="D193" s="10" t="s">
        <v>591</v>
      </c>
      <c r="E193" s="10" t="s">
        <v>591</v>
      </c>
      <c r="F193" s="10" t="s">
        <v>591</v>
      </c>
      <c r="G193" s="10" t="s">
        <v>591</v>
      </c>
      <c r="H193" s="10" t="s">
        <v>591</v>
      </c>
      <c r="I193" s="10" t="s">
        <v>591</v>
      </c>
      <c r="J193" s="10" t="s">
        <v>591</v>
      </c>
      <c r="K193" s="10" t="s">
        <v>591</v>
      </c>
      <c r="L193" s="10" t="s">
        <v>591</v>
      </c>
      <c r="M193" s="10" t="s">
        <v>591</v>
      </c>
      <c r="N193" s="10" t="s">
        <v>591</v>
      </c>
      <c r="O193" s="10" t="s">
        <v>591</v>
      </c>
      <c r="P193" s="10" t="s">
        <v>591</v>
      </c>
      <c r="Q193" s="10" t="s">
        <v>591</v>
      </c>
      <c r="R193" s="10" t="s">
        <v>591</v>
      </c>
      <c r="S193" s="10" t="s">
        <v>591</v>
      </c>
      <c r="T193" s="10" t="s">
        <v>591</v>
      </c>
      <c r="U193" s="10" t="s">
        <v>591</v>
      </c>
      <c r="V193" s="10" t="s">
        <v>591</v>
      </c>
      <c r="W193" s="10" t="s">
        <v>591</v>
      </c>
      <c r="X193" s="10" t="s">
        <v>591</v>
      </c>
      <c r="Y193" s="10" t="s">
        <v>591</v>
      </c>
      <c r="Z193" s="10" t="s">
        <v>591</v>
      </c>
      <c r="AA193" s="10" t="s">
        <v>591</v>
      </c>
      <c r="AB193" s="10" t="s">
        <v>591</v>
      </c>
      <c r="AC193" s="10" t="s">
        <v>591</v>
      </c>
      <c r="AD193" s="10" t="s">
        <v>591</v>
      </c>
      <c r="AE193" s="10" t="s">
        <v>591</v>
      </c>
      <c r="AF193" s="10" t="s">
        <v>591</v>
      </c>
      <c r="AG193" s="10" t="s">
        <v>591</v>
      </c>
      <c r="AH193" s="10" t="s">
        <v>591</v>
      </c>
      <c r="AI193" s="10" t="s">
        <v>591</v>
      </c>
      <c r="AJ193" s="10" t="s">
        <v>591</v>
      </c>
      <c r="AK193" s="10" t="s">
        <v>591</v>
      </c>
      <c r="AL193" s="10" t="s">
        <v>591</v>
      </c>
      <c r="AM193" s="10" t="s">
        <v>591</v>
      </c>
      <c r="AN193" s="10" t="s">
        <v>591</v>
      </c>
      <c r="AO193" s="10" t="s">
        <v>591</v>
      </c>
      <c r="AP193" s="10" t="s">
        <v>591</v>
      </c>
    </row>
    <row r="194" spans="1:42" thickTop="1" thickBot="1" x14ac:dyDescent="0.35">
      <c r="A194" s="24" t="str">
        <f>'Admin Potential Answers'!B40</f>
        <v>Question 39</v>
      </c>
      <c r="B194" s="67" t="str" cm="1">
        <f t="array" aca="1" ref="B194:B198" ca="1">TRANSPOSE(INDIRECT('Admin Potential Answers'!A40))</f>
        <v>Answer q39_1</v>
      </c>
      <c r="C194" s="44" t="s">
        <v>591</v>
      </c>
      <c r="D194" s="44" t="s">
        <v>591</v>
      </c>
      <c r="E194" s="44" t="s">
        <v>591</v>
      </c>
      <c r="F194" s="44" t="s">
        <v>591</v>
      </c>
      <c r="G194" s="44" t="s">
        <v>591</v>
      </c>
      <c r="H194" s="44" t="s">
        <v>591</v>
      </c>
      <c r="I194" s="44" t="s">
        <v>591</v>
      </c>
      <c r="J194" s="44" t="s">
        <v>591</v>
      </c>
      <c r="K194" s="44" t="s">
        <v>591</v>
      </c>
      <c r="L194" s="44" t="s">
        <v>591</v>
      </c>
      <c r="M194" s="44" t="s">
        <v>591</v>
      </c>
      <c r="N194" s="44" t="s">
        <v>591</v>
      </c>
      <c r="O194" s="44" t="s">
        <v>591</v>
      </c>
      <c r="P194" s="44" t="s">
        <v>591</v>
      </c>
      <c r="Q194" s="44" t="s">
        <v>591</v>
      </c>
      <c r="R194" s="44" t="s">
        <v>591</v>
      </c>
      <c r="S194" s="44" t="s">
        <v>591</v>
      </c>
      <c r="T194" s="44" t="s">
        <v>591</v>
      </c>
      <c r="U194" s="44" t="s">
        <v>591</v>
      </c>
      <c r="V194" s="44" t="s">
        <v>591</v>
      </c>
      <c r="W194" s="44" t="s">
        <v>591</v>
      </c>
      <c r="X194" s="44" t="s">
        <v>591</v>
      </c>
      <c r="Y194" s="44" t="s">
        <v>591</v>
      </c>
      <c r="Z194" s="44" t="s">
        <v>591</v>
      </c>
      <c r="AA194" s="44" t="s">
        <v>591</v>
      </c>
      <c r="AB194" s="44" t="s">
        <v>591</v>
      </c>
      <c r="AC194" s="44" t="s">
        <v>591</v>
      </c>
      <c r="AD194" s="44" t="s">
        <v>591</v>
      </c>
      <c r="AE194" s="44" t="s">
        <v>591</v>
      </c>
      <c r="AF194" s="44" t="s">
        <v>591</v>
      </c>
      <c r="AG194" s="44" t="s">
        <v>591</v>
      </c>
      <c r="AH194" s="44" t="s">
        <v>591</v>
      </c>
      <c r="AI194" s="44" t="s">
        <v>591</v>
      </c>
      <c r="AJ194" s="44" t="s">
        <v>591</v>
      </c>
      <c r="AK194" s="44" t="s">
        <v>591</v>
      </c>
      <c r="AL194" s="44" t="s">
        <v>591</v>
      </c>
      <c r="AM194" s="44" t="s">
        <v>591</v>
      </c>
      <c r="AN194" s="44" t="s">
        <v>591</v>
      </c>
      <c r="AO194" s="44" t="s">
        <v>591</v>
      </c>
      <c r="AP194" s="44" t="s">
        <v>591</v>
      </c>
    </row>
    <row r="195" spans="1:42" thickTop="1" thickBot="1" x14ac:dyDescent="0.35">
      <c r="A195" s="24" t="str">
        <f t="shared" ref="A195" si="32">A194</f>
        <v>Question 39</v>
      </c>
      <c r="B195" s="67" t="str">
        <f ca="1"/>
        <v>Answer q39_2</v>
      </c>
      <c r="C195" s="10" t="s">
        <v>591</v>
      </c>
      <c r="D195" s="10" t="s">
        <v>591</v>
      </c>
      <c r="E195" s="10" t="s">
        <v>591</v>
      </c>
      <c r="F195" s="10" t="s">
        <v>591</v>
      </c>
      <c r="G195" s="10" t="s">
        <v>591</v>
      </c>
      <c r="H195" s="10" t="s">
        <v>591</v>
      </c>
      <c r="I195" s="10" t="s">
        <v>591</v>
      </c>
      <c r="J195" s="10" t="s">
        <v>591</v>
      </c>
      <c r="K195" s="10" t="s">
        <v>591</v>
      </c>
      <c r="L195" s="10" t="s">
        <v>591</v>
      </c>
      <c r="M195" s="10" t="s">
        <v>591</v>
      </c>
      <c r="N195" s="10" t="s">
        <v>591</v>
      </c>
      <c r="O195" s="10" t="s">
        <v>591</v>
      </c>
      <c r="P195" s="10" t="s">
        <v>591</v>
      </c>
      <c r="Q195" s="10" t="s">
        <v>591</v>
      </c>
      <c r="R195" s="10" t="s">
        <v>591</v>
      </c>
      <c r="S195" s="10" t="s">
        <v>591</v>
      </c>
      <c r="T195" s="10" t="s">
        <v>591</v>
      </c>
      <c r="U195" s="10" t="s">
        <v>591</v>
      </c>
      <c r="V195" s="10" t="s">
        <v>591</v>
      </c>
      <c r="W195" s="10" t="s">
        <v>591</v>
      </c>
      <c r="X195" s="10" t="s">
        <v>591</v>
      </c>
      <c r="Y195" s="10" t="s">
        <v>591</v>
      </c>
      <c r="Z195" s="10" t="s">
        <v>591</v>
      </c>
      <c r="AA195" s="10" t="s">
        <v>591</v>
      </c>
      <c r="AB195" s="10" t="s">
        <v>591</v>
      </c>
      <c r="AC195" s="10" t="s">
        <v>591</v>
      </c>
      <c r="AD195" s="10" t="s">
        <v>591</v>
      </c>
      <c r="AE195" s="10" t="s">
        <v>591</v>
      </c>
      <c r="AF195" s="10" t="s">
        <v>591</v>
      </c>
      <c r="AG195" s="10" t="s">
        <v>591</v>
      </c>
      <c r="AH195" s="10" t="s">
        <v>591</v>
      </c>
      <c r="AI195" s="10" t="s">
        <v>591</v>
      </c>
      <c r="AJ195" s="10" t="s">
        <v>591</v>
      </c>
      <c r="AK195" s="10" t="s">
        <v>591</v>
      </c>
      <c r="AL195" s="10" t="s">
        <v>591</v>
      </c>
      <c r="AM195" s="10" t="s">
        <v>591</v>
      </c>
      <c r="AN195" s="10" t="s">
        <v>591</v>
      </c>
      <c r="AO195" s="10" t="s">
        <v>591</v>
      </c>
      <c r="AP195" s="10" t="s">
        <v>591</v>
      </c>
    </row>
    <row r="196" spans="1:42" thickTop="1" thickBot="1" x14ac:dyDescent="0.35">
      <c r="A196" s="24" t="str">
        <f t="shared" si="20"/>
        <v>Question 39</v>
      </c>
      <c r="B196" s="67" t="str">
        <f ca="1"/>
        <v>Answer q39_3</v>
      </c>
      <c r="C196" s="10" t="s">
        <v>591</v>
      </c>
      <c r="D196" s="10" t="s">
        <v>591</v>
      </c>
      <c r="E196" s="10" t="s">
        <v>591</v>
      </c>
      <c r="F196" s="10" t="s">
        <v>591</v>
      </c>
      <c r="G196" s="10" t="s">
        <v>591</v>
      </c>
      <c r="H196" s="10" t="s">
        <v>591</v>
      </c>
      <c r="I196" s="10" t="s">
        <v>591</v>
      </c>
      <c r="J196" s="10" t="s">
        <v>591</v>
      </c>
      <c r="K196" s="10" t="s">
        <v>591</v>
      </c>
      <c r="L196" s="10" t="s">
        <v>591</v>
      </c>
      <c r="M196" s="10" t="s">
        <v>591</v>
      </c>
      <c r="N196" s="10" t="s">
        <v>591</v>
      </c>
      <c r="O196" s="10" t="s">
        <v>591</v>
      </c>
      <c r="P196" s="10" t="s">
        <v>591</v>
      </c>
      <c r="Q196" s="10" t="s">
        <v>591</v>
      </c>
      <c r="R196" s="10" t="s">
        <v>591</v>
      </c>
      <c r="S196" s="10" t="s">
        <v>591</v>
      </c>
      <c r="T196" s="10" t="s">
        <v>591</v>
      </c>
      <c r="U196" s="10" t="s">
        <v>591</v>
      </c>
      <c r="V196" s="10" t="s">
        <v>591</v>
      </c>
      <c r="W196" s="10" t="s">
        <v>591</v>
      </c>
      <c r="X196" s="10" t="s">
        <v>591</v>
      </c>
      <c r="Y196" s="10" t="s">
        <v>591</v>
      </c>
      <c r="Z196" s="10" t="s">
        <v>591</v>
      </c>
      <c r="AA196" s="10" t="s">
        <v>591</v>
      </c>
      <c r="AB196" s="10" t="s">
        <v>591</v>
      </c>
      <c r="AC196" s="10" t="s">
        <v>591</v>
      </c>
      <c r="AD196" s="10" t="s">
        <v>591</v>
      </c>
      <c r="AE196" s="10" t="s">
        <v>591</v>
      </c>
      <c r="AF196" s="10" t="s">
        <v>591</v>
      </c>
      <c r="AG196" s="10" t="s">
        <v>591</v>
      </c>
      <c r="AH196" s="10" t="s">
        <v>591</v>
      </c>
      <c r="AI196" s="10" t="s">
        <v>591</v>
      </c>
      <c r="AJ196" s="10" t="s">
        <v>591</v>
      </c>
      <c r="AK196" s="10" t="s">
        <v>591</v>
      </c>
      <c r="AL196" s="10" t="s">
        <v>591</v>
      </c>
      <c r="AM196" s="10" t="s">
        <v>591</v>
      </c>
      <c r="AN196" s="10" t="s">
        <v>591</v>
      </c>
      <c r="AO196" s="10" t="s">
        <v>591</v>
      </c>
      <c r="AP196" s="10" t="s">
        <v>591</v>
      </c>
    </row>
    <row r="197" spans="1:42" thickTop="1" thickBot="1" x14ac:dyDescent="0.35">
      <c r="A197" s="24" t="str">
        <f t="shared" si="20"/>
        <v>Question 39</v>
      </c>
      <c r="B197" s="67" t="str">
        <f ca="1"/>
        <v>Answer q39_4</v>
      </c>
      <c r="C197" s="10" t="s">
        <v>591</v>
      </c>
      <c r="D197" s="10" t="s">
        <v>591</v>
      </c>
      <c r="E197" s="10" t="s">
        <v>591</v>
      </c>
      <c r="F197" s="10" t="s">
        <v>591</v>
      </c>
      <c r="G197" s="10" t="s">
        <v>591</v>
      </c>
      <c r="H197" s="10" t="s">
        <v>591</v>
      </c>
      <c r="I197" s="10" t="s">
        <v>591</v>
      </c>
      <c r="J197" s="10" t="s">
        <v>591</v>
      </c>
      <c r="K197" s="10" t="s">
        <v>591</v>
      </c>
      <c r="L197" s="10" t="s">
        <v>591</v>
      </c>
      <c r="M197" s="10" t="s">
        <v>591</v>
      </c>
      <c r="N197" s="10" t="s">
        <v>591</v>
      </c>
      <c r="O197" s="10" t="s">
        <v>591</v>
      </c>
      <c r="P197" s="10" t="s">
        <v>591</v>
      </c>
      <c r="Q197" s="10" t="s">
        <v>591</v>
      </c>
      <c r="R197" s="10" t="s">
        <v>591</v>
      </c>
      <c r="S197" s="10" t="s">
        <v>591</v>
      </c>
      <c r="T197" s="10" t="s">
        <v>591</v>
      </c>
      <c r="U197" s="10" t="s">
        <v>591</v>
      </c>
      <c r="V197" s="10" t="s">
        <v>591</v>
      </c>
      <c r="W197" s="10" t="s">
        <v>591</v>
      </c>
      <c r="X197" s="10" t="s">
        <v>591</v>
      </c>
      <c r="Y197" s="10" t="s">
        <v>591</v>
      </c>
      <c r="Z197" s="10" t="s">
        <v>591</v>
      </c>
      <c r="AA197" s="10" t="s">
        <v>591</v>
      </c>
      <c r="AB197" s="10" t="s">
        <v>591</v>
      </c>
      <c r="AC197" s="10" t="s">
        <v>591</v>
      </c>
      <c r="AD197" s="10" t="s">
        <v>591</v>
      </c>
      <c r="AE197" s="10" t="s">
        <v>591</v>
      </c>
      <c r="AF197" s="10" t="s">
        <v>591</v>
      </c>
      <c r="AG197" s="10" t="s">
        <v>591</v>
      </c>
      <c r="AH197" s="10" t="s">
        <v>591</v>
      </c>
      <c r="AI197" s="10" t="s">
        <v>591</v>
      </c>
      <c r="AJ197" s="10" t="s">
        <v>591</v>
      </c>
      <c r="AK197" s="10" t="s">
        <v>591</v>
      </c>
      <c r="AL197" s="10" t="s">
        <v>591</v>
      </c>
      <c r="AM197" s="10" t="s">
        <v>591</v>
      </c>
      <c r="AN197" s="10" t="s">
        <v>591</v>
      </c>
      <c r="AO197" s="10" t="s">
        <v>591</v>
      </c>
      <c r="AP197" s="10" t="s">
        <v>591</v>
      </c>
    </row>
    <row r="198" spans="1:42" thickTop="1" thickBot="1" x14ac:dyDescent="0.35">
      <c r="A198" s="24" t="str">
        <f t="shared" si="20"/>
        <v>Question 39</v>
      </c>
      <c r="B198" s="67" t="str">
        <f ca="1"/>
        <v>Answer q39_5</v>
      </c>
      <c r="C198" s="10" t="s">
        <v>591</v>
      </c>
      <c r="D198" s="10" t="s">
        <v>591</v>
      </c>
      <c r="E198" s="10" t="s">
        <v>591</v>
      </c>
      <c r="F198" s="10" t="s">
        <v>591</v>
      </c>
      <c r="G198" s="10" t="s">
        <v>591</v>
      </c>
      <c r="H198" s="10" t="s">
        <v>591</v>
      </c>
      <c r="I198" s="10" t="s">
        <v>591</v>
      </c>
      <c r="J198" s="10" t="s">
        <v>591</v>
      </c>
      <c r="K198" s="10" t="s">
        <v>591</v>
      </c>
      <c r="L198" s="10" t="s">
        <v>591</v>
      </c>
      <c r="M198" s="10" t="s">
        <v>591</v>
      </c>
      <c r="N198" s="10" t="s">
        <v>591</v>
      </c>
      <c r="O198" s="10" t="s">
        <v>591</v>
      </c>
      <c r="P198" s="10" t="s">
        <v>591</v>
      </c>
      <c r="Q198" s="10" t="s">
        <v>591</v>
      </c>
      <c r="R198" s="10" t="s">
        <v>591</v>
      </c>
      <c r="S198" s="10" t="s">
        <v>591</v>
      </c>
      <c r="T198" s="10" t="s">
        <v>591</v>
      </c>
      <c r="U198" s="10" t="s">
        <v>591</v>
      </c>
      <c r="V198" s="10" t="s">
        <v>591</v>
      </c>
      <c r="W198" s="10" t="s">
        <v>591</v>
      </c>
      <c r="X198" s="10" t="s">
        <v>591</v>
      </c>
      <c r="Y198" s="10" t="s">
        <v>591</v>
      </c>
      <c r="Z198" s="10" t="s">
        <v>591</v>
      </c>
      <c r="AA198" s="10" t="s">
        <v>591</v>
      </c>
      <c r="AB198" s="10" t="s">
        <v>591</v>
      </c>
      <c r="AC198" s="10" t="s">
        <v>591</v>
      </c>
      <c r="AD198" s="10" t="s">
        <v>591</v>
      </c>
      <c r="AE198" s="10" t="s">
        <v>591</v>
      </c>
      <c r="AF198" s="10" t="s">
        <v>591</v>
      </c>
      <c r="AG198" s="10" t="s">
        <v>591</v>
      </c>
      <c r="AH198" s="10" t="s">
        <v>591</v>
      </c>
      <c r="AI198" s="10" t="s">
        <v>591</v>
      </c>
      <c r="AJ198" s="10" t="s">
        <v>591</v>
      </c>
      <c r="AK198" s="10" t="s">
        <v>591</v>
      </c>
      <c r="AL198" s="10" t="s">
        <v>591</v>
      </c>
      <c r="AM198" s="10" t="s">
        <v>591</v>
      </c>
      <c r="AN198" s="10" t="s">
        <v>591</v>
      </c>
      <c r="AO198" s="10" t="s">
        <v>591</v>
      </c>
      <c r="AP198" s="10" t="s">
        <v>591</v>
      </c>
    </row>
    <row r="199" spans="1:42" thickTop="1" thickBot="1" x14ac:dyDescent="0.35">
      <c r="A199" s="24" t="str">
        <f>'Admin Potential Answers'!B41</f>
        <v>Question 40</v>
      </c>
      <c r="B199" s="67" t="str" cm="1">
        <f t="array" aca="1" ref="B199:B203" ca="1">TRANSPOSE(INDIRECT('Admin Potential Answers'!A42))</f>
        <v>Answer q41_1</v>
      </c>
      <c r="C199" s="44" t="s">
        <v>591</v>
      </c>
      <c r="D199" s="44" t="s">
        <v>591</v>
      </c>
      <c r="E199" s="44" t="s">
        <v>591</v>
      </c>
      <c r="F199" s="44" t="s">
        <v>591</v>
      </c>
      <c r="G199" s="44" t="s">
        <v>591</v>
      </c>
      <c r="H199" s="44" t="s">
        <v>591</v>
      </c>
      <c r="I199" s="44" t="s">
        <v>591</v>
      </c>
      <c r="J199" s="44" t="s">
        <v>591</v>
      </c>
      <c r="K199" s="44" t="s">
        <v>591</v>
      </c>
      <c r="L199" s="44" t="s">
        <v>591</v>
      </c>
      <c r="M199" s="44" t="s">
        <v>591</v>
      </c>
      <c r="N199" s="44" t="s">
        <v>591</v>
      </c>
      <c r="O199" s="44" t="s">
        <v>591</v>
      </c>
      <c r="P199" s="44" t="s">
        <v>591</v>
      </c>
      <c r="Q199" s="44" t="s">
        <v>591</v>
      </c>
      <c r="R199" s="44" t="s">
        <v>591</v>
      </c>
      <c r="S199" s="44" t="s">
        <v>591</v>
      </c>
      <c r="T199" s="44" t="s">
        <v>591</v>
      </c>
      <c r="U199" s="44" t="s">
        <v>591</v>
      </c>
      <c r="V199" s="44" t="s">
        <v>591</v>
      </c>
      <c r="W199" s="44" t="s">
        <v>591</v>
      </c>
      <c r="X199" s="44" t="s">
        <v>591</v>
      </c>
      <c r="Y199" s="44" t="s">
        <v>591</v>
      </c>
      <c r="Z199" s="44" t="s">
        <v>591</v>
      </c>
      <c r="AA199" s="44" t="s">
        <v>591</v>
      </c>
      <c r="AB199" s="44" t="s">
        <v>591</v>
      </c>
      <c r="AC199" s="44" t="s">
        <v>591</v>
      </c>
      <c r="AD199" s="44" t="s">
        <v>591</v>
      </c>
      <c r="AE199" s="44" t="s">
        <v>591</v>
      </c>
      <c r="AF199" s="44" t="s">
        <v>591</v>
      </c>
      <c r="AG199" s="44" t="s">
        <v>591</v>
      </c>
      <c r="AH199" s="44" t="s">
        <v>591</v>
      </c>
      <c r="AI199" s="44" t="s">
        <v>591</v>
      </c>
      <c r="AJ199" s="44" t="s">
        <v>591</v>
      </c>
      <c r="AK199" s="44" t="s">
        <v>591</v>
      </c>
      <c r="AL199" s="44" t="s">
        <v>591</v>
      </c>
      <c r="AM199" s="44" t="s">
        <v>591</v>
      </c>
      <c r="AN199" s="44" t="s">
        <v>591</v>
      </c>
      <c r="AO199" s="44" t="s">
        <v>591</v>
      </c>
      <c r="AP199" s="44" t="s">
        <v>591</v>
      </c>
    </row>
    <row r="200" spans="1:42" thickTop="1" thickBot="1" x14ac:dyDescent="0.35">
      <c r="A200" s="24" t="str">
        <f t="shared" ref="A200" si="33">A199</f>
        <v>Question 40</v>
      </c>
      <c r="B200" s="67" t="str">
        <f ca="1"/>
        <v>Answer q41_2</v>
      </c>
      <c r="C200" s="10" t="s">
        <v>591</v>
      </c>
      <c r="D200" s="10" t="s">
        <v>591</v>
      </c>
      <c r="E200" s="10" t="s">
        <v>591</v>
      </c>
      <c r="F200" s="10" t="s">
        <v>591</v>
      </c>
      <c r="G200" s="10" t="s">
        <v>591</v>
      </c>
      <c r="H200" s="10" t="s">
        <v>591</v>
      </c>
      <c r="I200" s="10" t="s">
        <v>591</v>
      </c>
      <c r="J200" s="10" t="s">
        <v>591</v>
      </c>
      <c r="K200" s="10" t="s">
        <v>591</v>
      </c>
      <c r="L200" s="10" t="s">
        <v>591</v>
      </c>
      <c r="M200" s="10" t="s">
        <v>591</v>
      </c>
      <c r="N200" s="10" t="s">
        <v>591</v>
      </c>
      <c r="O200" s="10" t="s">
        <v>591</v>
      </c>
      <c r="P200" s="10" t="s">
        <v>591</v>
      </c>
      <c r="Q200" s="10" t="s">
        <v>591</v>
      </c>
      <c r="R200" s="10" t="s">
        <v>591</v>
      </c>
      <c r="S200" s="10" t="s">
        <v>591</v>
      </c>
      <c r="T200" s="10" t="s">
        <v>591</v>
      </c>
      <c r="U200" s="10" t="s">
        <v>591</v>
      </c>
      <c r="V200" s="10" t="s">
        <v>591</v>
      </c>
      <c r="W200" s="10" t="s">
        <v>591</v>
      </c>
      <c r="X200" s="10" t="s">
        <v>591</v>
      </c>
      <c r="Y200" s="10" t="s">
        <v>591</v>
      </c>
      <c r="Z200" s="10" t="s">
        <v>591</v>
      </c>
      <c r="AA200" s="10" t="s">
        <v>591</v>
      </c>
      <c r="AB200" s="10" t="s">
        <v>591</v>
      </c>
      <c r="AC200" s="10" t="s">
        <v>591</v>
      </c>
      <c r="AD200" s="10" t="s">
        <v>591</v>
      </c>
      <c r="AE200" s="10" t="s">
        <v>591</v>
      </c>
      <c r="AF200" s="10" t="s">
        <v>591</v>
      </c>
      <c r="AG200" s="10" t="s">
        <v>591</v>
      </c>
      <c r="AH200" s="10" t="s">
        <v>591</v>
      </c>
      <c r="AI200" s="10" t="s">
        <v>591</v>
      </c>
      <c r="AJ200" s="10" t="s">
        <v>591</v>
      </c>
      <c r="AK200" s="10" t="s">
        <v>591</v>
      </c>
      <c r="AL200" s="10" t="s">
        <v>591</v>
      </c>
      <c r="AM200" s="10" t="s">
        <v>591</v>
      </c>
      <c r="AN200" s="10" t="s">
        <v>591</v>
      </c>
      <c r="AO200" s="10" t="s">
        <v>591</v>
      </c>
      <c r="AP200" s="10" t="s">
        <v>591</v>
      </c>
    </row>
    <row r="201" spans="1:42" thickTop="1" thickBot="1" x14ac:dyDescent="0.35">
      <c r="A201" s="24" t="str">
        <f t="shared" si="21"/>
        <v>Question 40</v>
      </c>
      <c r="B201" s="67" t="str">
        <f ca="1"/>
        <v>Answer q41_3</v>
      </c>
      <c r="C201" s="10" t="s">
        <v>591</v>
      </c>
      <c r="D201" s="10" t="s">
        <v>591</v>
      </c>
      <c r="E201" s="10" t="s">
        <v>591</v>
      </c>
      <c r="F201" s="10" t="s">
        <v>591</v>
      </c>
      <c r="G201" s="10" t="s">
        <v>591</v>
      </c>
      <c r="H201" s="10" t="s">
        <v>591</v>
      </c>
      <c r="I201" s="10" t="s">
        <v>591</v>
      </c>
      <c r="J201" s="10" t="s">
        <v>591</v>
      </c>
      <c r="K201" s="10" t="s">
        <v>591</v>
      </c>
      <c r="L201" s="10" t="s">
        <v>591</v>
      </c>
      <c r="M201" s="10" t="s">
        <v>591</v>
      </c>
      <c r="N201" s="10" t="s">
        <v>591</v>
      </c>
      <c r="O201" s="10" t="s">
        <v>591</v>
      </c>
      <c r="P201" s="10" t="s">
        <v>591</v>
      </c>
      <c r="Q201" s="10" t="s">
        <v>591</v>
      </c>
      <c r="R201" s="10" t="s">
        <v>591</v>
      </c>
      <c r="S201" s="10" t="s">
        <v>591</v>
      </c>
      <c r="T201" s="10" t="s">
        <v>591</v>
      </c>
      <c r="U201" s="10" t="s">
        <v>591</v>
      </c>
      <c r="V201" s="10" t="s">
        <v>591</v>
      </c>
      <c r="W201" s="10" t="s">
        <v>591</v>
      </c>
      <c r="X201" s="10" t="s">
        <v>591</v>
      </c>
      <c r="Y201" s="10" t="s">
        <v>591</v>
      </c>
      <c r="Z201" s="10" t="s">
        <v>591</v>
      </c>
      <c r="AA201" s="10" t="s">
        <v>591</v>
      </c>
      <c r="AB201" s="10" t="s">
        <v>591</v>
      </c>
      <c r="AC201" s="10" t="s">
        <v>591</v>
      </c>
      <c r="AD201" s="10" t="s">
        <v>591</v>
      </c>
      <c r="AE201" s="10" t="s">
        <v>591</v>
      </c>
      <c r="AF201" s="10" t="s">
        <v>591</v>
      </c>
      <c r="AG201" s="10" t="s">
        <v>591</v>
      </c>
      <c r="AH201" s="10" t="s">
        <v>591</v>
      </c>
      <c r="AI201" s="10" t="s">
        <v>591</v>
      </c>
      <c r="AJ201" s="10" t="s">
        <v>591</v>
      </c>
      <c r="AK201" s="10" t="s">
        <v>591</v>
      </c>
      <c r="AL201" s="10" t="s">
        <v>591</v>
      </c>
      <c r="AM201" s="10" t="s">
        <v>591</v>
      </c>
      <c r="AN201" s="10" t="s">
        <v>591</v>
      </c>
      <c r="AO201" s="10" t="s">
        <v>591</v>
      </c>
      <c r="AP201" s="10" t="s">
        <v>591</v>
      </c>
    </row>
    <row r="202" spans="1:42" thickTop="1" thickBot="1" x14ac:dyDescent="0.35">
      <c r="A202" s="24" t="str">
        <f t="shared" si="21"/>
        <v>Question 40</v>
      </c>
      <c r="B202" s="67" t="str">
        <f ca="1"/>
        <v>Answer q41_4</v>
      </c>
      <c r="C202" s="10" t="s">
        <v>591</v>
      </c>
      <c r="D202" s="10" t="s">
        <v>591</v>
      </c>
      <c r="E202" s="10" t="s">
        <v>591</v>
      </c>
      <c r="F202" s="10" t="s">
        <v>591</v>
      </c>
      <c r="G202" s="10" t="s">
        <v>591</v>
      </c>
      <c r="H202" s="10" t="s">
        <v>591</v>
      </c>
      <c r="I202" s="10" t="s">
        <v>591</v>
      </c>
      <c r="J202" s="10" t="s">
        <v>591</v>
      </c>
      <c r="K202" s="10" t="s">
        <v>591</v>
      </c>
      <c r="L202" s="10" t="s">
        <v>591</v>
      </c>
      <c r="M202" s="10" t="s">
        <v>591</v>
      </c>
      <c r="N202" s="10" t="s">
        <v>591</v>
      </c>
      <c r="O202" s="10" t="s">
        <v>591</v>
      </c>
      <c r="P202" s="10" t="s">
        <v>591</v>
      </c>
      <c r="Q202" s="10" t="s">
        <v>591</v>
      </c>
      <c r="R202" s="10" t="s">
        <v>591</v>
      </c>
      <c r="S202" s="10" t="s">
        <v>591</v>
      </c>
      <c r="T202" s="10" t="s">
        <v>591</v>
      </c>
      <c r="U202" s="10" t="s">
        <v>591</v>
      </c>
      <c r="V202" s="10" t="s">
        <v>591</v>
      </c>
      <c r="W202" s="10" t="s">
        <v>591</v>
      </c>
      <c r="X202" s="10" t="s">
        <v>591</v>
      </c>
      <c r="Y202" s="10" t="s">
        <v>591</v>
      </c>
      <c r="Z202" s="10" t="s">
        <v>591</v>
      </c>
      <c r="AA202" s="10" t="s">
        <v>591</v>
      </c>
      <c r="AB202" s="10" t="s">
        <v>591</v>
      </c>
      <c r="AC202" s="10" t="s">
        <v>591</v>
      </c>
      <c r="AD202" s="10" t="s">
        <v>591</v>
      </c>
      <c r="AE202" s="10" t="s">
        <v>591</v>
      </c>
      <c r="AF202" s="10" t="s">
        <v>591</v>
      </c>
      <c r="AG202" s="10" t="s">
        <v>591</v>
      </c>
      <c r="AH202" s="10" t="s">
        <v>591</v>
      </c>
      <c r="AI202" s="10" t="s">
        <v>591</v>
      </c>
      <c r="AJ202" s="10" t="s">
        <v>591</v>
      </c>
      <c r="AK202" s="10" t="s">
        <v>591</v>
      </c>
      <c r="AL202" s="10" t="s">
        <v>591</v>
      </c>
      <c r="AM202" s="10" t="s">
        <v>591</v>
      </c>
      <c r="AN202" s="10" t="s">
        <v>591</v>
      </c>
      <c r="AO202" s="10" t="s">
        <v>591</v>
      </c>
      <c r="AP202" s="10" t="s">
        <v>591</v>
      </c>
    </row>
    <row r="203" spans="1:42" thickTop="1" thickBot="1" x14ac:dyDescent="0.35">
      <c r="A203" s="24" t="str">
        <f t="shared" si="21"/>
        <v>Question 40</v>
      </c>
      <c r="B203" s="67" t="str">
        <f ca="1"/>
        <v>Answer q41_5</v>
      </c>
      <c r="C203" s="10" t="s">
        <v>591</v>
      </c>
      <c r="D203" s="10" t="s">
        <v>591</v>
      </c>
      <c r="E203" s="10" t="s">
        <v>591</v>
      </c>
      <c r="F203" s="10" t="s">
        <v>591</v>
      </c>
      <c r="G203" s="10" t="s">
        <v>591</v>
      </c>
      <c r="H203" s="10" t="s">
        <v>591</v>
      </c>
      <c r="I203" s="10" t="s">
        <v>591</v>
      </c>
      <c r="J203" s="10" t="s">
        <v>591</v>
      </c>
      <c r="K203" s="10" t="s">
        <v>591</v>
      </c>
      <c r="L203" s="10" t="s">
        <v>591</v>
      </c>
      <c r="M203" s="10" t="s">
        <v>591</v>
      </c>
      <c r="N203" s="10" t="s">
        <v>591</v>
      </c>
      <c r="O203" s="10" t="s">
        <v>591</v>
      </c>
      <c r="P203" s="10" t="s">
        <v>591</v>
      </c>
      <c r="Q203" s="10" t="s">
        <v>591</v>
      </c>
      <c r="R203" s="10" t="s">
        <v>591</v>
      </c>
      <c r="S203" s="10" t="s">
        <v>591</v>
      </c>
      <c r="T203" s="10" t="s">
        <v>591</v>
      </c>
      <c r="U203" s="10" t="s">
        <v>591</v>
      </c>
      <c r="V203" s="10" t="s">
        <v>591</v>
      </c>
      <c r="W203" s="10" t="s">
        <v>591</v>
      </c>
      <c r="X203" s="10" t="s">
        <v>591</v>
      </c>
      <c r="Y203" s="10" t="s">
        <v>591</v>
      </c>
      <c r="Z203" s="10" t="s">
        <v>591</v>
      </c>
      <c r="AA203" s="10" t="s">
        <v>591</v>
      </c>
      <c r="AB203" s="10" t="s">
        <v>591</v>
      </c>
      <c r="AC203" s="10" t="s">
        <v>591</v>
      </c>
      <c r="AD203" s="10" t="s">
        <v>591</v>
      </c>
      <c r="AE203" s="10" t="s">
        <v>591</v>
      </c>
      <c r="AF203" s="10" t="s">
        <v>591</v>
      </c>
      <c r="AG203" s="10" t="s">
        <v>591</v>
      </c>
      <c r="AH203" s="10" t="s">
        <v>591</v>
      </c>
      <c r="AI203" s="10" t="s">
        <v>591</v>
      </c>
      <c r="AJ203" s="10" t="s">
        <v>591</v>
      </c>
      <c r="AK203" s="10" t="s">
        <v>591</v>
      </c>
      <c r="AL203" s="10" t="s">
        <v>591</v>
      </c>
      <c r="AM203" s="10" t="s">
        <v>591</v>
      </c>
      <c r="AN203" s="10" t="s">
        <v>591</v>
      </c>
      <c r="AO203" s="10" t="s">
        <v>591</v>
      </c>
      <c r="AP203" s="10" t="s">
        <v>591</v>
      </c>
    </row>
    <row r="204" spans="1:42" thickTop="1" thickBot="1" x14ac:dyDescent="0.35">
      <c r="A204" s="24" t="str">
        <f>'Admin Potential Answers'!B42</f>
        <v>Question 41</v>
      </c>
      <c r="B204" s="67" t="str" cm="1">
        <f t="array" aca="1" ref="B204:B208" ca="1">TRANSPOSE(INDIRECT('Admin Potential Answers'!A43))</f>
        <v>Answer q42_1</v>
      </c>
      <c r="C204" s="44" t="s">
        <v>591</v>
      </c>
      <c r="D204" s="44" t="s">
        <v>591</v>
      </c>
      <c r="E204" s="44" t="s">
        <v>591</v>
      </c>
      <c r="F204" s="44" t="s">
        <v>591</v>
      </c>
      <c r="G204" s="44" t="s">
        <v>591</v>
      </c>
      <c r="H204" s="44" t="s">
        <v>591</v>
      </c>
      <c r="I204" s="44" t="s">
        <v>591</v>
      </c>
      <c r="J204" s="44" t="s">
        <v>591</v>
      </c>
      <c r="K204" s="44" t="s">
        <v>591</v>
      </c>
      <c r="L204" s="44" t="s">
        <v>591</v>
      </c>
      <c r="M204" s="44" t="s">
        <v>591</v>
      </c>
      <c r="N204" s="44" t="s">
        <v>591</v>
      </c>
      <c r="O204" s="44" t="s">
        <v>591</v>
      </c>
      <c r="P204" s="44" t="s">
        <v>591</v>
      </c>
      <c r="Q204" s="44" t="s">
        <v>591</v>
      </c>
      <c r="R204" s="44" t="s">
        <v>591</v>
      </c>
      <c r="S204" s="44" t="s">
        <v>591</v>
      </c>
      <c r="T204" s="44" t="s">
        <v>591</v>
      </c>
      <c r="U204" s="44" t="s">
        <v>591</v>
      </c>
      <c r="V204" s="44" t="s">
        <v>591</v>
      </c>
      <c r="W204" s="44" t="s">
        <v>591</v>
      </c>
      <c r="X204" s="44" t="s">
        <v>591</v>
      </c>
      <c r="Y204" s="44" t="s">
        <v>591</v>
      </c>
      <c r="Z204" s="44" t="s">
        <v>591</v>
      </c>
      <c r="AA204" s="44" t="s">
        <v>591</v>
      </c>
      <c r="AB204" s="44" t="s">
        <v>591</v>
      </c>
      <c r="AC204" s="44" t="s">
        <v>591</v>
      </c>
      <c r="AD204" s="44" t="s">
        <v>591</v>
      </c>
      <c r="AE204" s="44" t="s">
        <v>591</v>
      </c>
      <c r="AF204" s="44" t="s">
        <v>591</v>
      </c>
      <c r="AG204" s="44" t="s">
        <v>591</v>
      </c>
      <c r="AH204" s="44" t="s">
        <v>591</v>
      </c>
      <c r="AI204" s="44" t="s">
        <v>591</v>
      </c>
      <c r="AJ204" s="44" t="s">
        <v>591</v>
      </c>
      <c r="AK204" s="44" t="s">
        <v>591</v>
      </c>
      <c r="AL204" s="44" t="s">
        <v>591</v>
      </c>
      <c r="AM204" s="44" t="s">
        <v>591</v>
      </c>
      <c r="AN204" s="44" t="s">
        <v>591</v>
      </c>
      <c r="AO204" s="44" t="s">
        <v>591</v>
      </c>
      <c r="AP204" s="44" t="s">
        <v>591</v>
      </c>
    </row>
    <row r="205" spans="1:42" thickTop="1" thickBot="1" x14ac:dyDescent="0.35">
      <c r="A205" s="24" t="str">
        <f t="shared" ref="A205" si="34">A204</f>
        <v>Question 41</v>
      </c>
      <c r="B205" s="67" t="str">
        <f ca="1"/>
        <v>Answer q42_2</v>
      </c>
      <c r="C205" s="10" t="s">
        <v>591</v>
      </c>
      <c r="D205" s="10" t="s">
        <v>591</v>
      </c>
      <c r="E205" s="10" t="s">
        <v>591</v>
      </c>
      <c r="F205" s="10" t="s">
        <v>591</v>
      </c>
      <c r="G205" s="10" t="s">
        <v>591</v>
      </c>
      <c r="H205" s="10" t="s">
        <v>591</v>
      </c>
      <c r="I205" s="10" t="s">
        <v>591</v>
      </c>
      <c r="J205" s="10" t="s">
        <v>591</v>
      </c>
      <c r="K205" s="10" t="s">
        <v>591</v>
      </c>
      <c r="L205" s="10" t="s">
        <v>591</v>
      </c>
      <c r="M205" s="10" t="s">
        <v>591</v>
      </c>
      <c r="N205" s="10" t="s">
        <v>591</v>
      </c>
      <c r="O205" s="10" t="s">
        <v>591</v>
      </c>
      <c r="P205" s="10" t="s">
        <v>591</v>
      </c>
      <c r="Q205" s="10" t="s">
        <v>591</v>
      </c>
      <c r="R205" s="10" t="s">
        <v>591</v>
      </c>
      <c r="S205" s="10" t="s">
        <v>591</v>
      </c>
      <c r="T205" s="10" t="s">
        <v>591</v>
      </c>
      <c r="U205" s="10" t="s">
        <v>591</v>
      </c>
      <c r="V205" s="10" t="s">
        <v>591</v>
      </c>
      <c r="W205" s="10" t="s">
        <v>591</v>
      </c>
      <c r="X205" s="10" t="s">
        <v>591</v>
      </c>
      <c r="Y205" s="10" t="s">
        <v>591</v>
      </c>
      <c r="Z205" s="10" t="s">
        <v>591</v>
      </c>
      <c r="AA205" s="10" t="s">
        <v>591</v>
      </c>
      <c r="AB205" s="10" t="s">
        <v>591</v>
      </c>
      <c r="AC205" s="10" t="s">
        <v>591</v>
      </c>
      <c r="AD205" s="10" t="s">
        <v>591</v>
      </c>
      <c r="AE205" s="10" t="s">
        <v>591</v>
      </c>
      <c r="AF205" s="10" t="s">
        <v>591</v>
      </c>
      <c r="AG205" s="10" t="s">
        <v>591</v>
      </c>
      <c r="AH205" s="10" t="s">
        <v>591</v>
      </c>
      <c r="AI205" s="10" t="s">
        <v>591</v>
      </c>
      <c r="AJ205" s="10" t="s">
        <v>591</v>
      </c>
      <c r="AK205" s="10" t="s">
        <v>591</v>
      </c>
      <c r="AL205" s="10" t="s">
        <v>591</v>
      </c>
      <c r="AM205" s="10" t="s">
        <v>591</v>
      </c>
      <c r="AN205" s="10" t="s">
        <v>591</v>
      </c>
      <c r="AO205" s="10" t="s">
        <v>591</v>
      </c>
      <c r="AP205" s="10" t="s">
        <v>591</v>
      </c>
    </row>
    <row r="206" spans="1:42" thickTop="1" thickBot="1" x14ac:dyDescent="0.35">
      <c r="A206" s="24" t="str">
        <f t="shared" si="22"/>
        <v>Question 41</v>
      </c>
      <c r="B206" s="67" t="str">
        <f ca="1"/>
        <v>Answer q42_3</v>
      </c>
      <c r="C206" s="10" t="s">
        <v>591</v>
      </c>
      <c r="D206" s="10" t="s">
        <v>591</v>
      </c>
      <c r="E206" s="10" t="s">
        <v>591</v>
      </c>
      <c r="F206" s="10" t="s">
        <v>591</v>
      </c>
      <c r="G206" s="10" t="s">
        <v>591</v>
      </c>
      <c r="H206" s="10" t="s">
        <v>591</v>
      </c>
      <c r="I206" s="10" t="s">
        <v>591</v>
      </c>
      <c r="J206" s="10" t="s">
        <v>591</v>
      </c>
      <c r="K206" s="10" t="s">
        <v>591</v>
      </c>
      <c r="L206" s="10" t="s">
        <v>591</v>
      </c>
      <c r="M206" s="10" t="s">
        <v>591</v>
      </c>
      <c r="N206" s="10" t="s">
        <v>591</v>
      </c>
      <c r="O206" s="10" t="s">
        <v>591</v>
      </c>
      <c r="P206" s="10" t="s">
        <v>591</v>
      </c>
      <c r="Q206" s="10" t="s">
        <v>591</v>
      </c>
      <c r="R206" s="10" t="s">
        <v>591</v>
      </c>
      <c r="S206" s="10" t="s">
        <v>591</v>
      </c>
      <c r="T206" s="10" t="s">
        <v>591</v>
      </c>
      <c r="U206" s="10" t="s">
        <v>591</v>
      </c>
      <c r="V206" s="10" t="s">
        <v>591</v>
      </c>
      <c r="W206" s="10" t="s">
        <v>591</v>
      </c>
      <c r="X206" s="10" t="s">
        <v>591</v>
      </c>
      <c r="Y206" s="10" t="s">
        <v>591</v>
      </c>
      <c r="Z206" s="10" t="s">
        <v>591</v>
      </c>
      <c r="AA206" s="10" t="s">
        <v>591</v>
      </c>
      <c r="AB206" s="10" t="s">
        <v>591</v>
      </c>
      <c r="AC206" s="10" t="s">
        <v>591</v>
      </c>
      <c r="AD206" s="10" t="s">
        <v>591</v>
      </c>
      <c r="AE206" s="10" t="s">
        <v>591</v>
      </c>
      <c r="AF206" s="10" t="s">
        <v>591</v>
      </c>
      <c r="AG206" s="10" t="s">
        <v>591</v>
      </c>
      <c r="AH206" s="10" t="s">
        <v>591</v>
      </c>
      <c r="AI206" s="10" t="s">
        <v>591</v>
      </c>
      <c r="AJ206" s="10" t="s">
        <v>591</v>
      </c>
      <c r="AK206" s="10" t="s">
        <v>591</v>
      </c>
      <c r="AL206" s="10" t="s">
        <v>591</v>
      </c>
      <c r="AM206" s="10" t="s">
        <v>591</v>
      </c>
      <c r="AN206" s="10" t="s">
        <v>591</v>
      </c>
      <c r="AO206" s="10" t="s">
        <v>591</v>
      </c>
      <c r="AP206" s="10" t="s">
        <v>591</v>
      </c>
    </row>
    <row r="207" spans="1:42" thickTop="1" thickBot="1" x14ac:dyDescent="0.35">
      <c r="A207" s="24" t="str">
        <f t="shared" si="22"/>
        <v>Question 41</v>
      </c>
      <c r="B207" s="67" t="str">
        <f ca="1"/>
        <v>Answer q42_4</v>
      </c>
      <c r="C207" s="10" t="s">
        <v>591</v>
      </c>
      <c r="D207" s="10" t="s">
        <v>591</v>
      </c>
      <c r="E207" s="10" t="s">
        <v>591</v>
      </c>
      <c r="F207" s="10" t="s">
        <v>591</v>
      </c>
      <c r="G207" s="10" t="s">
        <v>591</v>
      </c>
      <c r="H207" s="10" t="s">
        <v>591</v>
      </c>
      <c r="I207" s="10" t="s">
        <v>591</v>
      </c>
      <c r="J207" s="10" t="s">
        <v>591</v>
      </c>
      <c r="K207" s="10" t="s">
        <v>591</v>
      </c>
      <c r="L207" s="10" t="s">
        <v>591</v>
      </c>
      <c r="M207" s="10" t="s">
        <v>591</v>
      </c>
      <c r="N207" s="10" t="s">
        <v>591</v>
      </c>
      <c r="O207" s="10" t="s">
        <v>591</v>
      </c>
      <c r="P207" s="10" t="s">
        <v>591</v>
      </c>
      <c r="Q207" s="10" t="s">
        <v>591</v>
      </c>
      <c r="R207" s="10" t="s">
        <v>591</v>
      </c>
      <c r="S207" s="10" t="s">
        <v>591</v>
      </c>
      <c r="T207" s="10" t="s">
        <v>591</v>
      </c>
      <c r="U207" s="10" t="s">
        <v>591</v>
      </c>
      <c r="V207" s="10" t="s">
        <v>591</v>
      </c>
      <c r="W207" s="10" t="s">
        <v>591</v>
      </c>
      <c r="X207" s="10" t="s">
        <v>591</v>
      </c>
      <c r="Y207" s="10" t="s">
        <v>591</v>
      </c>
      <c r="Z207" s="10" t="s">
        <v>591</v>
      </c>
      <c r="AA207" s="10" t="s">
        <v>591</v>
      </c>
      <c r="AB207" s="10" t="s">
        <v>591</v>
      </c>
      <c r="AC207" s="10" t="s">
        <v>591</v>
      </c>
      <c r="AD207" s="10" t="s">
        <v>591</v>
      </c>
      <c r="AE207" s="10" t="s">
        <v>591</v>
      </c>
      <c r="AF207" s="10" t="s">
        <v>591</v>
      </c>
      <c r="AG207" s="10" t="s">
        <v>591</v>
      </c>
      <c r="AH207" s="10" t="s">
        <v>591</v>
      </c>
      <c r="AI207" s="10" t="s">
        <v>591</v>
      </c>
      <c r="AJ207" s="10" t="s">
        <v>591</v>
      </c>
      <c r="AK207" s="10" t="s">
        <v>591</v>
      </c>
      <c r="AL207" s="10" t="s">
        <v>591</v>
      </c>
      <c r="AM207" s="10" t="s">
        <v>591</v>
      </c>
      <c r="AN207" s="10" t="s">
        <v>591</v>
      </c>
      <c r="AO207" s="10" t="s">
        <v>591</v>
      </c>
      <c r="AP207" s="10" t="s">
        <v>591</v>
      </c>
    </row>
    <row r="208" spans="1:42" thickTop="1" thickBot="1" x14ac:dyDescent="0.35">
      <c r="A208" s="24" t="str">
        <f t="shared" si="22"/>
        <v>Question 41</v>
      </c>
      <c r="B208" s="67" t="str">
        <f ca="1"/>
        <v>Answer q42_5</v>
      </c>
      <c r="C208" s="10" t="s">
        <v>591</v>
      </c>
      <c r="D208" s="10" t="s">
        <v>591</v>
      </c>
      <c r="E208" s="10" t="s">
        <v>591</v>
      </c>
      <c r="F208" s="10" t="s">
        <v>591</v>
      </c>
      <c r="G208" s="10" t="s">
        <v>591</v>
      </c>
      <c r="H208" s="10" t="s">
        <v>591</v>
      </c>
      <c r="I208" s="10" t="s">
        <v>591</v>
      </c>
      <c r="J208" s="10" t="s">
        <v>591</v>
      </c>
      <c r="K208" s="10" t="s">
        <v>591</v>
      </c>
      <c r="L208" s="10" t="s">
        <v>591</v>
      </c>
      <c r="M208" s="10" t="s">
        <v>591</v>
      </c>
      <c r="N208" s="10" t="s">
        <v>591</v>
      </c>
      <c r="O208" s="10" t="s">
        <v>591</v>
      </c>
      <c r="P208" s="10" t="s">
        <v>591</v>
      </c>
      <c r="Q208" s="10" t="s">
        <v>591</v>
      </c>
      <c r="R208" s="10" t="s">
        <v>591</v>
      </c>
      <c r="S208" s="10" t="s">
        <v>591</v>
      </c>
      <c r="T208" s="10" t="s">
        <v>591</v>
      </c>
      <c r="U208" s="10" t="s">
        <v>591</v>
      </c>
      <c r="V208" s="10" t="s">
        <v>591</v>
      </c>
      <c r="W208" s="10" t="s">
        <v>591</v>
      </c>
      <c r="X208" s="10" t="s">
        <v>591</v>
      </c>
      <c r="Y208" s="10" t="s">
        <v>591</v>
      </c>
      <c r="Z208" s="10" t="s">
        <v>591</v>
      </c>
      <c r="AA208" s="10" t="s">
        <v>591</v>
      </c>
      <c r="AB208" s="10" t="s">
        <v>591</v>
      </c>
      <c r="AC208" s="10" t="s">
        <v>591</v>
      </c>
      <c r="AD208" s="10" t="s">
        <v>591</v>
      </c>
      <c r="AE208" s="10" t="s">
        <v>591</v>
      </c>
      <c r="AF208" s="10" t="s">
        <v>591</v>
      </c>
      <c r="AG208" s="10" t="s">
        <v>591</v>
      </c>
      <c r="AH208" s="10" t="s">
        <v>591</v>
      </c>
      <c r="AI208" s="10" t="s">
        <v>591</v>
      </c>
      <c r="AJ208" s="10" t="s">
        <v>591</v>
      </c>
      <c r="AK208" s="10" t="s">
        <v>591</v>
      </c>
      <c r="AL208" s="10" t="s">
        <v>591</v>
      </c>
      <c r="AM208" s="10" t="s">
        <v>591</v>
      </c>
      <c r="AN208" s="10" t="s">
        <v>591</v>
      </c>
      <c r="AO208" s="10" t="s">
        <v>591</v>
      </c>
      <c r="AP208" s="10" t="s">
        <v>591</v>
      </c>
    </row>
    <row r="209" spans="1:42" thickTop="1" thickBot="1" x14ac:dyDescent="0.35">
      <c r="A209" s="24" t="str">
        <f>'Admin Potential Answers'!B43</f>
        <v>Question 42</v>
      </c>
      <c r="B209" s="67" t="str" cm="1">
        <f t="array" aca="1" ref="B209:B213" ca="1">TRANSPOSE(INDIRECT('Admin Potential Answers'!A44))</f>
        <v>Answer q43_1</v>
      </c>
      <c r="C209" s="44" t="s">
        <v>591</v>
      </c>
      <c r="D209" s="44" t="s">
        <v>591</v>
      </c>
      <c r="E209" s="44" t="s">
        <v>591</v>
      </c>
      <c r="F209" s="44" t="s">
        <v>591</v>
      </c>
      <c r="G209" s="44" t="s">
        <v>591</v>
      </c>
      <c r="H209" s="44" t="s">
        <v>591</v>
      </c>
      <c r="I209" s="44" t="s">
        <v>591</v>
      </c>
      <c r="J209" s="44" t="s">
        <v>591</v>
      </c>
      <c r="K209" s="44" t="s">
        <v>591</v>
      </c>
      <c r="L209" s="44" t="s">
        <v>591</v>
      </c>
      <c r="M209" s="44" t="s">
        <v>591</v>
      </c>
      <c r="N209" s="44" t="s">
        <v>591</v>
      </c>
      <c r="O209" s="44" t="s">
        <v>591</v>
      </c>
      <c r="P209" s="44" t="s">
        <v>591</v>
      </c>
      <c r="Q209" s="44" t="s">
        <v>591</v>
      </c>
      <c r="R209" s="44" t="s">
        <v>591</v>
      </c>
      <c r="S209" s="44" t="s">
        <v>591</v>
      </c>
      <c r="T209" s="44" t="s">
        <v>591</v>
      </c>
      <c r="U209" s="44" t="s">
        <v>591</v>
      </c>
      <c r="V209" s="44" t="s">
        <v>591</v>
      </c>
      <c r="W209" s="44" t="s">
        <v>591</v>
      </c>
      <c r="X209" s="44" t="s">
        <v>591</v>
      </c>
      <c r="Y209" s="44" t="s">
        <v>591</v>
      </c>
      <c r="Z209" s="44" t="s">
        <v>591</v>
      </c>
      <c r="AA209" s="44" t="s">
        <v>591</v>
      </c>
      <c r="AB209" s="44" t="s">
        <v>591</v>
      </c>
      <c r="AC209" s="44" t="s">
        <v>591</v>
      </c>
      <c r="AD209" s="44" t="s">
        <v>591</v>
      </c>
      <c r="AE209" s="44" t="s">
        <v>591</v>
      </c>
      <c r="AF209" s="44" t="s">
        <v>591</v>
      </c>
      <c r="AG209" s="44" t="s">
        <v>591</v>
      </c>
      <c r="AH209" s="44" t="s">
        <v>591</v>
      </c>
      <c r="AI209" s="44" t="s">
        <v>591</v>
      </c>
      <c r="AJ209" s="44" t="s">
        <v>591</v>
      </c>
      <c r="AK209" s="44" t="s">
        <v>591</v>
      </c>
      <c r="AL209" s="44" t="s">
        <v>591</v>
      </c>
      <c r="AM209" s="44" t="s">
        <v>591</v>
      </c>
      <c r="AN209" s="44" t="s">
        <v>591</v>
      </c>
      <c r="AO209" s="44" t="s">
        <v>591</v>
      </c>
      <c r="AP209" s="44" t="s">
        <v>591</v>
      </c>
    </row>
    <row r="210" spans="1:42" thickTop="1" thickBot="1" x14ac:dyDescent="0.35">
      <c r="A210" s="24" t="str">
        <f t="shared" ref="A210:A213" si="35">A209</f>
        <v>Question 42</v>
      </c>
      <c r="B210" s="67" t="str">
        <f ca="1"/>
        <v>Answer q43_2</v>
      </c>
      <c r="C210" s="10" t="s">
        <v>591</v>
      </c>
      <c r="D210" s="10" t="s">
        <v>591</v>
      </c>
      <c r="E210" s="10" t="s">
        <v>591</v>
      </c>
      <c r="F210" s="10" t="s">
        <v>591</v>
      </c>
      <c r="G210" s="10" t="s">
        <v>591</v>
      </c>
      <c r="H210" s="10" t="s">
        <v>591</v>
      </c>
      <c r="I210" s="10" t="s">
        <v>591</v>
      </c>
      <c r="J210" s="10" t="s">
        <v>591</v>
      </c>
      <c r="K210" s="10" t="s">
        <v>591</v>
      </c>
      <c r="L210" s="10" t="s">
        <v>591</v>
      </c>
      <c r="M210" s="10" t="s">
        <v>591</v>
      </c>
      <c r="N210" s="10" t="s">
        <v>591</v>
      </c>
      <c r="O210" s="10" t="s">
        <v>591</v>
      </c>
      <c r="P210" s="10" t="s">
        <v>591</v>
      </c>
      <c r="Q210" s="10" t="s">
        <v>591</v>
      </c>
      <c r="R210" s="10" t="s">
        <v>591</v>
      </c>
      <c r="S210" s="10" t="s">
        <v>591</v>
      </c>
      <c r="T210" s="10" t="s">
        <v>591</v>
      </c>
      <c r="U210" s="10" t="s">
        <v>591</v>
      </c>
      <c r="V210" s="10" t="s">
        <v>591</v>
      </c>
      <c r="W210" s="10" t="s">
        <v>591</v>
      </c>
      <c r="X210" s="10" t="s">
        <v>591</v>
      </c>
      <c r="Y210" s="10" t="s">
        <v>591</v>
      </c>
      <c r="Z210" s="10" t="s">
        <v>591</v>
      </c>
      <c r="AA210" s="10" t="s">
        <v>591</v>
      </c>
      <c r="AB210" s="10" t="s">
        <v>591</v>
      </c>
      <c r="AC210" s="10" t="s">
        <v>591</v>
      </c>
      <c r="AD210" s="10" t="s">
        <v>591</v>
      </c>
      <c r="AE210" s="10" t="s">
        <v>591</v>
      </c>
      <c r="AF210" s="10" t="s">
        <v>591</v>
      </c>
      <c r="AG210" s="10" t="s">
        <v>591</v>
      </c>
      <c r="AH210" s="10" t="s">
        <v>591</v>
      </c>
      <c r="AI210" s="10" t="s">
        <v>591</v>
      </c>
      <c r="AJ210" s="10" t="s">
        <v>591</v>
      </c>
      <c r="AK210" s="10" t="s">
        <v>591</v>
      </c>
      <c r="AL210" s="10" t="s">
        <v>591</v>
      </c>
      <c r="AM210" s="10" t="s">
        <v>591</v>
      </c>
      <c r="AN210" s="10" t="s">
        <v>591</v>
      </c>
      <c r="AO210" s="10" t="s">
        <v>591</v>
      </c>
      <c r="AP210" s="10" t="s">
        <v>591</v>
      </c>
    </row>
    <row r="211" spans="1:42" thickTop="1" thickBot="1" x14ac:dyDescent="0.35">
      <c r="A211" s="24" t="str">
        <f t="shared" si="35"/>
        <v>Question 42</v>
      </c>
      <c r="B211" s="67" t="str">
        <f ca="1"/>
        <v>Answer q43_3</v>
      </c>
      <c r="C211" s="10" t="s">
        <v>591</v>
      </c>
      <c r="D211" s="10" t="s">
        <v>591</v>
      </c>
      <c r="E211" s="10" t="s">
        <v>591</v>
      </c>
      <c r="F211" s="10" t="s">
        <v>591</v>
      </c>
      <c r="G211" s="10" t="s">
        <v>591</v>
      </c>
      <c r="H211" s="10" t="s">
        <v>591</v>
      </c>
      <c r="I211" s="10" t="s">
        <v>591</v>
      </c>
      <c r="J211" s="10" t="s">
        <v>591</v>
      </c>
      <c r="K211" s="10" t="s">
        <v>591</v>
      </c>
      <c r="L211" s="10" t="s">
        <v>591</v>
      </c>
      <c r="M211" s="10" t="s">
        <v>591</v>
      </c>
      <c r="N211" s="10" t="s">
        <v>591</v>
      </c>
      <c r="O211" s="10" t="s">
        <v>591</v>
      </c>
      <c r="P211" s="10" t="s">
        <v>591</v>
      </c>
      <c r="Q211" s="10" t="s">
        <v>591</v>
      </c>
      <c r="R211" s="10" t="s">
        <v>591</v>
      </c>
      <c r="S211" s="10" t="s">
        <v>591</v>
      </c>
      <c r="T211" s="10" t="s">
        <v>591</v>
      </c>
      <c r="U211" s="10" t="s">
        <v>591</v>
      </c>
      <c r="V211" s="10" t="s">
        <v>591</v>
      </c>
      <c r="W211" s="10" t="s">
        <v>591</v>
      </c>
      <c r="X211" s="10" t="s">
        <v>591</v>
      </c>
      <c r="Y211" s="10" t="s">
        <v>591</v>
      </c>
      <c r="Z211" s="10" t="s">
        <v>591</v>
      </c>
      <c r="AA211" s="10" t="s">
        <v>591</v>
      </c>
      <c r="AB211" s="10" t="s">
        <v>591</v>
      </c>
      <c r="AC211" s="10" t="s">
        <v>591</v>
      </c>
      <c r="AD211" s="10" t="s">
        <v>591</v>
      </c>
      <c r="AE211" s="10" t="s">
        <v>591</v>
      </c>
      <c r="AF211" s="10" t="s">
        <v>591</v>
      </c>
      <c r="AG211" s="10" t="s">
        <v>591</v>
      </c>
      <c r="AH211" s="10" t="s">
        <v>591</v>
      </c>
      <c r="AI211" s="10" t="s">
        <v>591</v>
      </c>
      <c r="AJ211" s="10" t="s">
        <v>591</v>
      </c>
      <c r="AK211" s="10" t="s">
        <v>591</v>
      </c>
      <c r="AL211" s="10" t="s">
        <v>591</v>
      </c>
      <c r="AM211" s="10" t="s">
        <v>591</v>
      </c>
      <c r="AN211" s="10" t="s">
        <v>591</v>
      </c>
      <c r="AO211" s="10" t="s">
        <v>591</v>
      </c>
      <c r="AP211" s="10" t="s">
        <v>591</v>
      </c>
    </row>
    <row r="212" spans="1:42" thickTop="1" thickBot="1" x14ac:dyDescent="0.35">
      <c r="A212" s="24" t="str">
        <f t="shared" si="35"/>
        <v>Question 42</v>
      </c>
      <c r="B212" s="67" t="str">
        <f ca="1"/>
        <v>Answer q43_4</v>
      </c>
      <c r="C212" s="10" t="s">
        <v>591</v>
      </c>
      <c r="D212" s="10" t="s">
        <v>591</v>
      </c>
      <c r="E212" s="10" t="s">
        <v>591</v>
      </c>
      <c r="F212" s="10" t="s">
        <v>591</v>
      </c>
      <c r="G212" s="10" t="s">
        <v>591</v>
      </c>
      <c r="H212" s="10" t="s">
        <v>591</v>
      </c>
      <c r="I212" s="10" t="s">
        <v>591</v>
      </c>
      <c r="J212" s="10" t="s">
        <v>591</v>
      </c>
      <c r="K212" s="10" t="s">
        <v>591</v>
      </c>
      <c r="L212" s="10" t="s">
        <v>591</v>
      </c>
      <c r="M212" s="10" t="s">
        <v>591</v>
      </c>
      <c r="N212" s="10" t="s">
        <v>591</v>
      </c>
      <c r="O212" s="10" t="s">
        <v>591</v>
      </c>
      <c r="P212" s="10" t="s">
        <v>591</v>
      </c>
      <c r="Q212" s="10" t="s">
        <v>591</v>
      </c>
      <c r="R212" s="10" t="s">
        <v>591</v>
      </c>
      <c r="S212" s="10" t="s">
        <v>591</v>
      </c>
      <c r="T212" s="10" t="s">
        <v>591</v>
      </c>
      <c r="U212" s="10" t="s">
        <v>591</v>
      </c>
      <c r="V212" s="10" t="s">
        <v>591</v>
      </c>
      <c r="W212" s="10" t="s">
        <v>591</v>
      </c>
      <c r="X212" s="10" t="s">
        <v>591</v>
      </c>
      <c r="Y212" s="10" t="s">
        <v>591</v>
      </c>
      <c r="Z212" s="10" t="s">
        <v>591</v>
      </c>
      <c r="AA212" s="10" t="s">
        <v>591</v>
      </c>
      <c r="AB212" s="10" t="s">
        <v>591</v>
      </c>
      <c r="AC212" s="10" t="s">
        <v>591</v>
      </c>
      <c r="AD212" s="10" t="s">
        <v>591</v>
      </c>
      <c r="AE212" s="10" t="s">
        <v>591</v>
      </c>
      <c r="AF212" s="10" t="s">
        <v>591</v>
      </c>
      <c r="AG212" s="10" t="s">
        <v>591</v>
      </c>
      <c r="AH212" s="10" t="s">
        <v>591</v>
      </c>
      <c r="AI212" s="10" t="s">
        <v>591</v>
      </c>
      <c r="AJ212" s="10" t="s">
        <v>591</v>
      </c>
      <c r="AK212" s="10" t="s">
        <v>591</v>
      </c>
      <c r="AL212" s="10" t="s">
        <v>591</v>
      </c>
      <c r="AM212" s="10" t="s">
        <v>591</v>
      </c>
      <c r="AN212" s="10" t="s">
        <v>591</v>
      </c>
      <c r="AO212" s="10" t="s">
        <v>591</v>
      </c>
      <c r="AP212" s="10" t="s">
        <v>591</v>
      </c>
    </row>
    <row r="213" spans="1:42" thickTop="1" thickBot="1" x14ac:dyDescent="0.35">
      <c r="A213" s="24" t="str">
        <f t="shared" si="35"/>
        <v>Question 42</v>
      </c>
      <c r="B213" s="67" t="str">
        <f ca="1"/>
        <v>Answer q43_5</v>
      </c>
      <c r="C213" s="10" t="s">
        <v>591</v>
      </c>
      <c r="D213" s="10" t="s">
        <v>591</v>
      </c>
      <c r="E213" s="10" t="s">
        <v>591</v>
      </c>
      <c r="F213" s="10" t="s">
        <v>591</v>
      </c>
      <c r="G213" s="10" t="s">
        <v>591</v>
      </c>
      <c r="H213" s="10" t="s">
        <v>591</v>
      </c>
      <c r="I213" s="10" t="s">
        <v>591</v>
      </c>
      <c r="J213" s="10" t="s">
        <v>591</v>
      </c>
      <c r="K213" s="10" t="s">
        <v>591</v>
      </c>
      <c r="L213" s="10" t="s">
        <v>591</v>
      </c>
      <c r="M213" s="10" t="s">
        <v>591</v>
      </c>
      <c r="N213" s="10" t="s">
        <v>591</v>
      </c>
      <c r="O213" s="10" t="s">
        <v>591</v>
      </c>
      <c r="P213" s="10" t="s">
        <v>591</v>
      </c>
      <c r="Q213" s="10" t="s">
        <v>591</v>
      </c>
      <c r="R213" s="10" t="s">
        <v>591</v>
      </c>
      <c r="S213" s="10" t="s">
        <v>591</v>
      </c>
      <c r="T213" s="10" t="s">
        <v>591</v>
      </c>
      <c r="U213" s="10" t="s">
        <v>591</v>
      </c>
      <c r="V213" s="10" t="s">
        <v>591</v>
      </c>
      <c r="W213" s="10" t="s">
        <v>591</v>
      </c>
      <c r="X213" s="10" t="s">
        <v>591</v>
      </c>
      <c r="Y213" s="10" t="s">
        <v>591</v>
      </c>
      <c r="Z213" s="10" t="s">
        <v>591</v>
      </c>
      <c r="AA213" s="10" t="s">
        <v>591</v>
      </c>
      <c r="AB213" s="10" t="s">
        <v>591</v>
      </c>
      <c r="AC213" s="10" t="s">
        <v>591</v>
      </c>
      <c r="AD213" s="10" t="s">
        <v>591</v>
      </c>
      <c r="AE213" s="10" t="s">
        <v>591</v>
      </c>
      <c r="AF213" s="10" t="s">
        <v>591</v>
      </c>
      <c r="AG213" s="10" t="s">
        <v>591</v>
      </c>
      <c r="AH213" s="10" t="s">
        <v>591</v>
      </c>
      <c r="AI213" s="10" t="s">
        <v>591</v>
      </c>
      <c r="AJ213" s="10" t="s">
        <v>591</v>
      </c>
      <c r="AK213" s="10" t="s">
        <v>591</v>
      </c>
      <c r="AL213" s="10" t="s">
        <v>591</v>
      </c>
      <c r="AM213" s="10" t="s">
        <v>591</v>
      </c>
      <c r="AN213" s="10" t="s">
        <v>591</v>
      </c>
      <c r="AO213" s="10" t="s">
        <v>591</v>
      </c>
      <c r="AP213" s="10" t="s">
        <v>591</v>
      </c>
    </row>
    <row r="214" spans="1:42" thickTop="1" thickBot="1" x14ac:dyDescent="0.35">
      <c r="A214" s="24" t="str">
        <f>'Admin Potential Answers'!B44</f>
        <v>Question 43</v>
      </c>
      <c r="B214" s="67" t="str" cm="1">
        <f t="array" aca="1" ref="B214:B218" ca="1">TRANSPOSE(INDIRECT('Admin Potential Answers'!A45))</f>
        <v>Answer q44_1</v>
      </c>
      <c r="C214" s="44" t="s">
        <v>591</v>
      </c>
      <c r="D214" s="44" t="s">
        <v>591</v>
      </c>
      <c r="E214" s="44" t="s">
        <v>591</v>
      </c>
      <c r="F214" s="44" t="s">
        <v>591</v>
      </c>
      <c r="G214" s="44" t="s">
        <v>591</v>
      </c>
      <c r="H214" s="44" t="s">
        <v>591</v>
      </c>
      <c r="I214" s="44" t="s">
        <v>591</v>
      </c>
      <c r="J214" s="44" t="s">
        <v>591</v>
      </c>
      <c r="K214" s="44" t="s">
        <v>591</v>
      </c>
      <c r="L214" s="44" t="s">
        <v>591</v>
      </c>
      <c r="M214" s="44" t="s">
        <v>591</v>
      </c>
      <c r="N214" s="44" t="s">
        <v>591</v>
      </c>
      <c r="O214" s="44" t="s">
        <v>591</v>
      </c>
      <c r="P214" s="44" t="s">
        <v>591</v>
      </c>
      <c r="Q214" s="44" t="s">
        <v>591</v>
      </c>
      <c r="R214" s="44" t="s">
        <v>591</v>
      </c>
      <c r="S214" s="44" t="s">
        <v>591</v>
      </c>
      <c r="T214" s="44" t="s">
        <v>591</v>
      </c>
      <c r="U214" s="44" t="s">
        <v>591</v>
      </c>
      <c r="V214" s="44" t="s">
        <v>591</v>
      </c>
      <c r="W214" s="44" t="s">
        <v>591</v>
      </c>
      <c r="X214" s="44" t="s">
        <v>591</v>
      </c>
      <c r="Y214" s="44" t="s">
        <v>591</v>
      </c>
      <c r="Z214" s="44" t="s">
        <v>591</v>
      </c>
      <c r="AA214" s="44" t="s">
        <v>591</v>
      </c>
      <c r="AB214" s="44" t="s">
        <v>591</v>
      </c>
      <c r="AC214" s="44" t="s">
        <v>591</v>
      </c>
      <c r="AD214" s="44" t="s">
        <v>591</v>
      </c>
      <c r="AE214" s="44" t="s">
        <v>591</v>
      </c>
      <c r="AF214" s="44" t="s">
        <v>591</v>
      </c>
      <c r="AG214" s="44" t="s">
        <v>591</v>
      </c>
      <c r="AH214" s="44" t="s">
        <v>591</v>
      </c>
      <c r="AI214" s="44" t="s">
        <v>591</v>
      </c>
      <c r="AJ214" s="44" t="s">
        <v>591</v>
      </c>
      <c r="AK214" s="44" t="s">
        <v>591</v>
      </c>
      <c r="AL214" s="44" t="s">
        <v>591</v>
      </c>
      <c r="AM214" s="44" t="s">
        <v>591</v>
      </c>
      <c r="AN214" s="44" t="s">
        <v>591</v>
      </c>
      <c r="AO214" s="44" t="s">
        <v>591</v>
      </c>
      <c r="AP214" s="44" t="s">
        <v>591</v>
      </c>
    </row>
    <row r="215" spans="1:42" thickTop="1" thickBot="1" x14ac:dyDescent="0.35">
      <c r="A215" s="24" t="str">
        <f t="shared" ref="A215:A238" si="36">A214</f>
        <v>Question 43</v>
      </c>
      <c r="B215" s="67" t="str">
        <f ca="1"/>
        <v>Answer q44_2</v>
      </c>
      <c r="C215" s="10" t="s">
        <v>591</v>
      </c>
      <c r="D215" s="10" t="s">
        <v>591</v>
      </c>
      <c r="E215" s="10" t="s">
        <v>591</v>
      </c>
      <c r="F215" s="10" t="s">
        <v>591</v>
      </c>
      <c r="G215" s="10" t="s">
        <v>591</v>
      </c>
      <c r="H215" s="10" t="s">
        <v>591</v>
      </c>
      <c r="I215" s="10" t="s">
        <v>591</v>
      </c>
      <c r="J215" s="10" t="s">
        <v>591</v>
      </c>
      <c r="K215" s="10" t="s">
        <v>591</v>
      </c>
      <c r="L215" s="10" t="s">
        <v>591</v>
      </c>
      <c r="M215" s="10" t="s">
        <v>591</v>
      </c>
      <c r="N215" s="10" t="s">
        <v>591</v>
      </c>
      <c r="O215" s="10" t="s">
        <v>591</v>
      </c>
      <c r="P215" s="10" t="s">
        <v>591</v>
      </c>
      <c r="Q215" s="10" t="s">
        <v>591</v>
      </c>
      <c r="R215" s="10" t="s">
        <v>591</v>
      </c>
      <c r="S215" s="10" t="s">
        <v>591</v>
      </c>
      <c r="T215" s="10" t="s">
        <v>591</v>
      </c>
      <c r="U215" s="10" t="s">
        <v>591</v>
      </c>
      <c r="V215" s="10" t="s">
        <v>591</v>
      </c>
      <c r="W215" s="10" t="s">
        <v>591</v>
      </c>
      <c r="X215" s="10" t="s">
        <v>591</v>
      </c>
      <c r="Y215" s="10" t="s">
        <v>591</v>
      </c>
      <c r="Z215" s="10" t="s">
        <v>591</v>
      </c>
      <c r="AA215" s="10" t="s">
        <v>591</v>
      </c>
      <c r="AB215" s="10" t="s">
        <v>591</v>
      </c>
      <c r="AC215" s="10" t="s">
        <v>591</v>
      </c>
      <c r="AD215" s="10" t="s">
        <v>591</v>
      </c>
      <c r="AE215" s="10" t="s">
        <v>591</v>
      </c>
      <c r="AF215" s="10" t="s">
        <v>591</v>
      </c>
      <c r="AG215" s="10" t="s">
        <v>591</v>
      </c>
      <c r="AH215" s="10" t="s">
        <v>591</v>
      </c>
      <c r="AI215" s="10" t="s">
        <v>591</v>
      </c>
      <c r="AJ215" s="10" t="s">
        <v>591</v>
      </c>
      <c r="AK215" s="10" t="s">
        <v>591</v>
      </c>
      <c r="AL215" s="10" t="s">
        <v>591</v>
      </c>
      <c r="AM215" s="10" t="s">
        <v>591</v>
      </c>
      <c r="AN215" s="10" t="s">
        <v>591</v>
      </c>
      <c r="AO215" s="10" t="s">
        <v>591</v>
      </c>
      <c r="AP215" s="10" t="s">
        <v>591</v>
      </c>
    </row>
    <row r="216" spans="1:42" thickTop="1" thickBot="1" x14ac:dyDescent="0.35">
      <c r="A216" s="24" t="str">
        <f t="shared" si="36"/>
        <v>Question 43</v>
      </c>
      <c r="B216" s="67" t="str">
        <f ca="1"/>
        <v>Answer q44_3</v>
      </c>
      <c r="C216" s="10" t="s">
        <v>591</v>
      </c>
      <c r="D216" s="10" t="s">
        <v>591</v>
      </c>
      <c r="E216" s="10" t="s">
        <v>591</v>
      </c>
      <c r="F216" s="10" t="s">
        <v>591</v>
      </c>
      <c r="G216" s="10" t="s">
        <v>591</v>
      </c>
      <c r="H216" s="10" t="s">
        <v>591</v>
      </c>
      <c r="I216" s="10" t="s">
        <v>591</v>
      </c>
      <c r="J216" s="10" t="s">
        <v>591</v>
      </c>
      <c r="K216" s="10" t="s">
        <v>591</v>
      </c>
      <c r="L216" s="10" t="s">
        <v>591</v>
      </c>
      <c r="M216" s="10" t="s">
        <v>591</v>
      </c>
      <c r="N216" s="10" t="s">
        <v>591</v>
      </c>
      <c r="O216" s="10" t="s">
        <v>591</v>
      </c>
      <c r="P216" s="10" t="s">
        <v>591</v>
      </c>
      <c r="Q216" s="10" t="s">
        <v>591</v>
      </c>
      <c r="R216" s="10" t="s">
        <v>591</v>
      </c>
      <c r="S216" s="10" t="s">
        <v>591</v>
      </c>
      <c r="T216" s="10" t="s">
        <v>591</v>
      </c>
      <c r="U216" s="10" t="s">
        <v>591</v>
      </c>
      <c r="V216" s="10" t="s">
        <v>591</v>
      </c>
      <c r="W216" s="10" t="s">
        <v>591</v>
      </c>
      <c r="X216" s="10" t="s">
        <v>591</v>
      </c>
      <c r="Y216" s="10" t="s">
        <v>591</v>
      </c>
      <c r="Z216" s="10" t="s">
        <v>591</v>
      </c>
      <c r="AA216" s="10" t="s">
        <v>591</v>
      </c>
      <c r="AB216" s="10" t="s">
        <v>591</v>
      </c>
      <c r="AC216" s="10" t="s">
        <v>591</v>
      </c>
      <c r="AD216" s="10" t="s">
        <v>591</v>
      </c>
      <c r="AE216" s="10" t="s">
        <v>591</v>
      </c>
      <c r="AF216" s="10" t="s">
        <v>591</v>
      </c>
      <c r="AG216" s="10" t="s">
        <v>591</v>
      </c>
      <c r="AH216" s="10" t="s">
        <v>591</v>
      </c>
      <c r="AI216" s="10" t="s">
        <v>591</v>
      </c>
      <c r="AJ216" s="10" t="s">
        <v>591</v>
      </c>
      <c r="AK216" s="10" t="s">
        <v>591</v>
      </c>
      <c r="AL216" s="10" t="s">
        <v>591</v>
      </c>
      <c r="AM216" s="10" t="s">
        <v>591</v>
      </c>
      <c r="AN216" s="10" t="s">
        <v>591</v>
      </c>
      <c r="AO216" s="10" t="s">
        <v>591</v>
      </c>
      <c r="AP216" s="10" t="s">
        <v>591</v>
      </c>
    </row>
    <row r="217" spans="1:42" thickTop="1" thickBot="1" x14ac:dyDescent="0.35">
      <c r="A217" s="24" t="str">
        <f t="shared" si="36"/>
        <v>Question 43</v>
      </c>
      <c r="B217" s="67" t="str">
        <f ca="1"/>
        <v>Answer q44_4</v>
      </c>
      <c r="C217" s="10" t="s">
        <v>591</v>
      </c>
      <c r="D217" s="10" t="s">
        <v>591</v>
      </c>
      <c r="E217" s="10" t="s">
        <v>591</v>
      </c>
      <c r="F217" s="10" t="s">
        <v>591</v>
      </c>
      <c r="G217" s="10" t="s">
        <v>591</v>
      </c>
      <c r="H217" s="10" t="s">
        <v>591</v>
      </c>
      <c r="I217" s="10" t="s">
        <v>591</v>
      </c>
      <c r="J217" s="10" t="s">
        <v>591</v>
      </c>
      <c r="K217" s="10" t="s">
        <v>591</v>
      </c>
      <c r="L217" s="10" t="s">
        <v>591</v>
      </c>
      <c r="M217" s="10" t="s">
        <v>591</v>
      </c>
      <c r="N217" s="10" t="s">
        <v>591</v>
      </c>
      <c r="O217" s="10" t="s">
        <v>591</v>
      </c>
      <c r="P217" s="10" t="s">
        <v>591</v>
      </c>
      <c r="Q217" s="10" t="s">
        <v>591</v>
      </c>
      <c r="R217" s="10" t="s">
        <v>591</v>
      </c>
      <c r="S217" s="10" t="s">
        <v>591</v>
      </c>
      <c r="T217" s="10" t="s">
        <v>591</v>
      </c>
      <c r="U217" s="10" t="s">
        <v>591</v>
      </c>
      <c r="V217" s="10" t="s">
        <v>591</v>
      </c>
      <c r="W217" s="10" t="s">
        <v>591</v>
      </c>
      <c r="X217" s="10" t="s">
        <v>591</v>
      </c>
      <c r="Y217" s="10" t="s">
        <v>591</v>
      </c>
      <c r="Z217" s="10" t="s">
        <v>591</v>
      </c>
      <c r="AA217" s="10" t="s">
        <v>591</v>
      </c>
      <c r="AB217" s="10" t="s">
        <v>591</v>
      </c>
      <c r="AC217" s="10" t="s">
        <v>591</v>
      </c>
      <c r="AD217" s="10" t="s">
        <v>591</v>
      </c>
      <c r="AE217" s="10" t="s">
        <v>591</v>
      </c>
      <c r="AF217" s="10" t="s">
        <v>591</v>
      </c>
      <c r="AG217" s="10" t="s">
        <v>591</v>
      </c>
      <c r="AH217" s="10" t="s">
        <v>591</v>
      </c>
      <c r="AI217" s="10" t="s">
        <v>591</v>
      </c>
      <c r="AJ217" s="10" t="s">
        <v>591</v>
      </c>
      <c r="AK217" s="10" t="s">
        <v>591</v>
      </c>
      <c r="AL217" s="10" t="s">
        <v>591</v>
      </c>
      <c r="AM217" s="10" t="s">
        <v>591</v>
      </c>
      <c r="AN217" s="10" t="s">
        <v>591</v>
      </c>
      <c r="AO217" s="10" t="s">
        <v>591</v>
      </c>
      <c r="AP217" s="10" t="s">
        <v>591</v>
      </c>
    </row>
    <row r="218" spans="1:42" thickTop="1" thickBot="1" x14ac:dyDescent="0.35">
      <c r="A218" s="24" t="str">
        <f t="shared" si="36"/>
        <v>Question 43</v>
      </c>
      <c r="B218" s="67" t="str">
        <f ca="1"/>
        <v>Answer q44_5</v>
      </c>
      <c r="C218" s="10" t="s">
        <v>591</v>
      </c>
      <c r="D218" s="10" t="s">
        <v>591</v>
      </c>
      <c r="E218" s="10" t="s">
        <v>591</v>
      </c>
      <c r="F218" s="10" t="s">
        <v>591</v>
      </c>
      <c r="G218" s="10" t="s">
        <v>591</v>
      </c>
      <c r="H218" s="10" t="s">
        <v>591</v>
      </c>
      <c r="I218" s="10" t="s">
        <v>591</v>
      </c>
      <c r="J218" s="10" t="s">
        <v>591</v>
      </c>
      <c r="K218" s="10" t="s">
        <v>591</v>
      </c>
      <c r="L218" s="10" t="s">
        <v>591</v>
      </c>
      <c r="M218" s="10" t="s">
        <v>591</v>
      </c>
      <c r="N218" s="10" t="s">
        <v>591</v>
      </c>
      <c r="O218" s="10" t="s">
        <v>591</v>
      </c>
      <c r="P218" s="10" t="s">
        <v>591</v>
      </c>
      <c r="Q218" s="10" t="s">
        <v>591</v>
      </c>
      <c r="R218" s="10" t="s">
        <v>591</v>
      </c>
      <c r="S218" s="10" t="s">
        <v>591</v>
      </c>
      <c r="T218" s="10" t="s">
        <v>591</v>
      </c>
      <c r="U218" s="10" t="s">
        <v>591</v>
      </c>
      <c r="V218" s="10" t="s">
        <v>591</v>
      </c>
      <c r="W218" s="10" t="s">
        <v>591</v>
      </c>
      <c r="X218" s="10" t="s">
        <v>591</v>
      </c>
      <c r="Y218" s="10" t="s">
        <v>591</v>
      </c>
      <c r="Z218" s="10" t="s">
        <v>591</v>
      </c>
      <c r="AA218" s="10" t="s">
        <v>591</v>
      </c>
      <c r="AB218" s="10" t="s">
        <v>591</v>
      </c>
      <c r="AC218" s="10" t="s">
        <v>591</v>
      </c>
      <c r="AD218" s="10" t="s">
        <v>591</v>
      </c>
      <c r="AE218" s="10" t="s">
        <v>591</v>
      </c>
      <c r="AF218" s="10" t="s">
        <v>591</v>
      </c>
      <c r="AG218" s="10" t="s">
        <v>591</v>
      </c>
      <c r="AH218" s="10" t="s">
        <v>591</v>
      </c>
      <c r="AI218" s="10" t="s">
        <v>591</v>
      </c>
      <c r="AJ218" s="10" t="s">
        <v>591</v>
      </c>
      <c r="AK218" s="10" t="s">
        <v>591</v>
      </c>
      <c r="AL218" s="10" t="s">
        <v>591</v>
      </c>
      <c r="AM218" s="10" t="s">
        <v>591</v>
      </c>
      <c r="AN218" s="10" t="s">
        <v>591</v>
      </c>
      <c r="AO218" s="10" t="s">
        <v>591</v>
      </c>
      <c r="AP218" s="10" t="s">
        <v>591</v>
      </c>
    </row>
    <row r="219" spans="1:42" thickTop="1" thickBot="1" x14ac:dyDescent="0.35">
      <c r="A219" s="24" t="str">
        <f>'Admin Potential Answers'!B45</f>
        <v>Question 44</v>
      </c>
      <c r="B219" s="67" t="str" cm="1">
        <f t="array" aca="1" ref="B219:B223" ca="1">TRANSPOSE(INDIRECT('Admin Potential Answers'!A46))</f>
        <v>Answer q45_1</v>
      </c>
      <c r="C219" s="44" t="s">
        <v>591</v>
      </c>
      <c r="D219" s="44" t="s">
        <v>591</v>
      </c>
      <c r="E219" s="44" t="s">
        <v>591</v>
      </c>
      <c r="F219" s="44" t="s">
        <v>591</v>
      </c>
      <c r="G219" s="44" t="s">
        <v>591</v>
      </c>
      <c r="H219" s="44" t="s">
        <v>591</v>
      </c>
      <c r="I219" s="44" t="s">
        <v>591</v>
      </c>
      <c r="J219" s="44" t="s">
        <v>591</v>
      </c>
      <c r="K219" s="44" t="s">
        <v>591</v>
      </c>
      <c r="L219" s="44" t="s">
        <v>591</v>
      </c>
      <c r="M219" s="44" t="s">
        <v>591</v>
      </c>
      <c r="N219" s="44" t="s">
        <v>591</v>
      </c>
      <c r="O219" s="44" t="s">
        <v>591</v>
      </c>
      <c r="P219" s="44" t="s">
        <v>591</v>
      </c>
      <c r="Q219" s="44" t="s">
        <v>591</v>
      </c>
      <c r="R219" s="44" t="s">
        <v>591</v>
      </c>
      <c r="S219" s="44" t="s">
        <v>591</v>
      </c>
      <c r="T219" s="44" t="s">
        <v>591</v>
      </c>
      <c r="U219" s="44" t="s">
        <v>591</v>
      </c>
      <c r="V219" s="44" t="s">
        <v>591</v>
      </c>
      <c r="W219" s="44" t="s">
        <v>591</v>
      </c>
      <c r="X219" s="44" t="s">
        <v>591</v>
      </c>
      <c r="Y219" s="44" t="s">
        <v>591</v>
      </c>
      <c r="Z219" s="44" t="s">
        <v>591</v>
      </c>
      <c r="AA219" s="44" t="s">
        <v>591</v>
      </c>
      <c r="AB219" s="44" t="s">
        <v>591</v>
      </c>
      <c r="AC219" s="44" t="s">
        <v>591</v>
      </c>
      <c r="AD219" s="44" t="s">
        <v>591</v>
      </c>
      <c r="AE219" s="44" t="s">
        <v>591</v>
      </c>
      <c r="AF219" s="44" t="s">
        <v>591</v>
      </c>
      <c r="AG219" s="44" t="s">
        <v>591</v>
      </c>
      <c r="AH219" s="44" t="s">
        <v>591</v>
      </c>
      <c r="AI219" s="44" t="s">
        <v>591</v>
      </c>
      <c r="AJ219" s="44" t="s">
        <v>591</v>
      </c>
      <c r="AK219" s="44" t="s">
        <v>591</v>
      </c>
      <c r="AL219" s="44" t="s">
        <v>591</v>
      </c>
      <c r="AM219" s="44" t="s">
        <v>591</v>
      </c>
      <c r="AN219" s="44" t="s">
        <v>591</v>
      </c>
      <c r="AO219" s="44" t="s">
        <v>591</v>
      </c>
      <c r="AP219" s="44" t="s">
        <v>591</v>
      </c>
    </row>
    <row r="220" spans="1:42" thickTop="1" thickBot="1" x14ac:dyDescent="0.35">
      <c r="A220" s="24" t="str">
        <f t="shared" ref="A220:A243" si="37">A219</f>
        <v>Question 44</v>
      </c>
      <c r="B220" s="67" t="str">
        <f ca="1"/>
        <v>Answer q45_2</v>
      </c>
      <c r="C220" s="10" t="s">
        <v>591</v>
      </c>
      <c r="D220" s="10" t="s">
        <v>591</v>
      </c>
      <c r="E220" s="10" t="s">
        <v>591</v>
      </c>
      <c r="F220" s="10" t="s">
        <v>591</v>
      </c>
      <c r="G220" s="10" t="s">
        <v>591</v>
      </c>
      <c r="H220" s="10" t="s">
        <v>591</v>
      </c>
      <c r="I220" s="10" t="s">
        <v>591</v>
      </c>
      <c r="J220" s="10" t="s">
        <v>591</v>
      </c>
      <c r="K220" s="10" t="s">
        <v>591</v>
      </c>
      <c r="L220" s="10" t="s">
        <v>591</v>
      </c>
      <c r="M220" s="10" t="s">
        <v>591</v>
      </c>
      <c r="N220" s="10" t="s">
        <v>591</v>
      </c>
      <c r="O220" s="10" t="s">
        <v>591</v>
      </c>
      <c r="P220" s="10" t="s">
        <v>591</v>
      </c>
      <c r="Q220" s="10" t="s">
        <v>591</v>
      </c>
      <c r="R220" s="10" t="s">
        <v>591</v>
      </c>
      <c r="S220" s="10" t="s">
        <v>591</v>
      </c>
      <c r="T220" s="10" t="s">
        <v>591</v>
      </c>
      <c r="U220" s="10" t="s">
        <v>591</v>
      </c>
      <c r="V220" s="10" t="s">
        <v>591</v>
      </c>
      <c r="W220" s="10" t="s">
        <v>591</v>
      </c>
      <c r="X220" s="10" t="s">
        <v>591</v>
      </c>
      <c r="Y220" s="10" t="s">
        <v>591</v>
      </c>
      <c r="Z220" s="10" t="s">
        <v>591</v>
      </c>
      <c r="AA220" s="10" t="s">
        <v>591</v>
      </c>
      <c r="AB220" s="10" t="s">
        <v>591</v>
      </c>
      <c r="AC220" s="10" t="s">
        <v>591</v>
      </c>
      <c r="AD220" s="10" t="s">
        <v>591</v>
      </c>
      <c r="AE220" s="10" t="s">
        <v>591</v>
      </c>
      <c r="AF220" s="10" t="s">
        <v>591</v>
      </c>
      <c r="AG220" s="10" t="s">
        <v>591</v>
      </c>
      <c r="AH220" s="10" t="s">
        <v>591</v>
      </c>
      <c r="AI220" s="10" t="s">
        <v>591</v>
      </c>
      <c r="AJ220" s="10" t="s">
        <v>591</v>
      </c>
      <c r="AK220" s="10" t="s">
        <v>591</v>
      </c>
      <c r="AL220" s="10" t="s">
        <v>591</v>
      </c>
      <c r="AM220" s="10" t="s">
        <v>591</v>
      </c>
      <c r="AN220" s="10" t="s">
        <v>591</v>
      </c>
      <c r="AO220" s="10" t="s">
        <v>591</v>
      </c>
      <c r="AP220" s="10" t="s">
        <v>591</v>
      </c>
    </row>
    <row r="221" spans="1:42" thickTop="1" thickBot="1" x14ac:dyDescent="0.35">
      <c r="A221" s="24" t="str">
        <f t="shared" si="37"/>
        <v>Question 44</v>
      </c>
      <c r="B221" s="67" t="str">
        <f ca="1"/>
        <v>Answer q45_3</v>
      </c>
      <c r="C221" s="10" t="s">
        <v>591</v>
      </c>
      <c r="D221" s="10" t="s">
        <v>591</v>
      </c>
      <c r="E221" s="10" t="s">
        <v>591</v>
      </c>
      <c r="F221" s="10" t="s">
        <v>591</v>
      </c>
      <c r="G221" s="10" t="s">
        <v>591</v>
      </c>
      <c r="H221" s="10" t="s">
        <v>591</v>
      </c>
      <c r="I221" s="10" t="s">
        <v>591</v>
      </c>
      <c r="J221" s="10" t="s">
        <v>591</v>
      </c>
      <c r="K221" s="10" t="s">
        <v>591</v>
      </c>
      <c r="L221" s="10" t="s">
        <v>591</v>
      </c>
      <c r="M221" s="10" t="s">
        <v>591</v>
      </c>
      <c r="N221" s="10" t="s">
        <v>591</v>
      </c>
      <c r="O221" s="10" t="s">
        <v>591</v>
      </c>
      <c r="P221" s="10" t="s">
        <v>591</v>
      </c>
      <c r="Q221" s="10" t="s">
        <v>591</v>
      </c>
      <c r="R221" s="10" t="s">
        <v>591</v>
      </c>
      <c r="S221" s="10" t="s">
        <v>591</v>
      </c>
      <c r="T221" s="10" t="s">
        <v>591</v>
      </c>
      <c r="U221" s="10" t="s">
        <v>591</v>
      </c>
      <c r="V221" s="10" t="s">
        <v>591</v>
      </c>
      <c r="W221" s="10" t="s">
        <v>591</v>
      </c>
      <c r="X221" s="10" t="s">
        <v>591</v>
      </c>
      <c r="Y221" s="10" t="s">
        <v>591</v>
      </c>
      <c r="Z221" s="10" t="s">
        <v>591</v>
      </c>
      <c r="AA221" s="10" t="s">
        <v>591</v>
      </c>
      <c r="AB221" s="10" t="s">
        <v>591</v>
      </c>
      <c r="AC221" s="10" t="s">
        <v>591</v>
      </c>
      <c r="AD221" s="10" t="s">
        <v>591</v>
      </c>
      <c r="AE221" s="10" t="s">
        <v>591</v>
      </c>
      <c r="AF221" s="10" t="s">
        <v>591</v>
      </c>
      <c r="AG221" s="10" t="s">
        <v>591</v>
      </c>
      <c r="AH221" s="10" t="s">
        <v>591</v>
      </c>
      <c r="AI221" s="10" t="s">
        <v>591</v>
      </c>
      <c r="AJ221" s="10" t="s">
        <v>591</v>
      </c>
      <c r="AK221" s="10" t="s">
        <v>591</v>
      </c>
      <c r="AL221" s="10" t="s">
        <v>591</v>
      </c>
      <c r="AM221" s="10" t="s">
        <v>591</v>
      </c>
      <c r="AN221" s="10" t="s">
        <v>591</v>
      </c>
      <c r="AO221" s="10" t="s">
        <v>591</v>
      </c>
      <c r="AP221" s="10" t="s">
        <v>591</v>
      </c>
    </row>
    <row r="222" spans="1:42" thickTop="1" thickBot="1" x14ac:dyDescent="0.35">
      <c r="A222" s="24" t="str">
        <f t="shared" si="37"/>
        <v>Question 44</v>
      </c>
      <c r="B222" s="67" t="str">
        <f ca="1"/>
        <v>Answer q45_4</v>
      </c>
      <c r="C222" s="10" t="s">
        <v>591</v>
      </c>
      <c r="D222" s="10" t="s">
        <v>591</v>
      </c>
      <c r="E222" s="10" t="s">
        <v>591</v>
      </c>
      <c r="F222" s="10" t="s">
        <v>591</v>
      </c>
      <c r="G222" s="10" t="s">
        <v>591</v>
      </c>
      <c r="H222" s="10" t="s">
        <v>591</v>
      </c>
      <c r="I222" s="10" t="s">
        <v>591</v>
      </c>
      <c r="J222" s="10" t="s">
        <v>591</v>
      </c>
      <c r="K222" s="10" t="s">
        <v>591</v>
      </c>
      <c r="L222" s="10" t="s">
        <v>591</v>
      </c>
      <c r="M222" s="10" t="s">
        <v>591</v>
      </c>
      <c r="N222" s="10" t="s">
        <v>591</v>
      </c>
      <c r="O222" s="10" t="s">
        <v>591</v>
      </c>
      <c r="P222" s="10" t="s">
        <v>591</v>
      </c>
      <c r="Q222" s="10" t="s">
        <v>591</v>
      </c>
      <c r="R222" s="10" t="s">
        <v>591</v>
      </c>
      <c r="S222" s="10" t="s">
        <v>591</v>
      </c>
      <c r="T222" s="10" t="s">
        <v>591</v>
      </c>
      <c r="U222" s="10" t="s">
        <v>591</v>
      </c>
      <c r="V222" s="10" t="s">
        <v>591</v>
      </c>
      <c r="W222" s="10" t="s">
        <v>591</v>
      </c>
      <c r="X222" s="10" t="s">
        <v>591</v>
      </c>
      <c r="Y222" s="10" t="s">
        <v>591</v>
      </c>
      <c r="Z222" s="10" t="s">
        <v>591</v>
      </c>
      <c r="AA222" s="10" t="s">
        <v>591</v>
      </c>
      <c r="AB222" s="10" t="s">
        <v>591</v>
      </c>
      <c r="AC222" s="10" t="s">
        <v>591</v>
      </c>
      <c r="AD222" s="10" t="s">
        <v>591</v>
      </c>
      <c r="AE222" s="10" t="s">
        <v>591</v>
      </c>
      <c r="AF222" s="10" t="s">
        <v>591</v>
      </c>
      <c r="AG222" s="10" t="s">
        <v>591</v>
      </c>
      <c r="AH222" s="10" t="s">
        <v>591</v>
      </c>
      <c r="AI222" s="10" t="s">
        <v>591</v>
      </c>
      <c r="AJ222" s="10" t="s">
        <v>591</v>
      </c>
      <c r="AK222" s="10" t="s">
        <v>591</v>
      </c>
      <c r="AL222" s="10" t="s">
        <v>591</v>
      </c>
      <c r="AM222" s="10" t="s">
        <v>591</v>
      </c>
      <c r="AN222" s="10" t="s">
        <v>591</v>
      </c>
      <c r="AO222" s="10" t="s">
        <v>591</v>
      </c>
      <c r="AP222" s="10" t="s">
        <v>591</v>
      </c>
    </row>
    <row r="223" spans="1:42" thickTop="1" thickBot="1" x14ac:dyDescent="0.35">
      <c r="A223" s="24" t="str">
        <f t="shared" si="37"/>
        <v>Question 44</v>
      </c>
      <c r="B223" s="67" t="str">
        <f ca="1"/>
        <v>Answer q45_5</v>
      </c>
      <c r="C223" s="10" t="s">
        <v>591</v>
      </c>
      <c r="D223" s="10" t="s">
        <v>591</v>
      </c>
      <c r="E223" s="10" t="s">
        <v>591</v>
      </c>
      <c r="F223" s="10" t="s">
        <v>591</v>
      </c>
      <c r="G223" s="10" t="s">
        <v>591</v>
      </c>
      <c r="H223" s="10" t="s">
        <v>591</v>
      </c>
      <c r="I223" s="10" t="s">
        <v>591</v>
      </c>
      <c r="J223" s="10" t="s">
        <v>591</v>
      </c>
      <c r="K223" s="10" t="s">
        <v>591</v>
      </c>
      <c r="L223" s="10" t="s">
        <v>591</v>
      </c>
      <c r="M223" s="10" t="s">
        <v>591</v>
      </c>
      <c r="N223" s="10" t="s">
        <v>591</v>
      </c>
      <c r="O223" s="10" t="s">
        <v>591</v>
      </c>
      <c r="P223" s="10" t="s">
        <v>591</v>
      </c>
      <c r="Q223" s="10" t="s">
        <v>591</v>
      </c>
      <c r="R223" s="10" t="s">
        <v>591</v>
      </c>
      <c r="S223" s="10" t="s">
        <v>591</v>
      </c>
      <c r="T223" s="10" t="s">
        <v>591</v>
      </c>
      <c r="U223" s="10" t="s">
        <v>591</v>
      </c>
      <c r="V223" s="10" t="s">
        <v>591</v>
      </c>
      <c r="W223" s="10" t="s">
        <v>591</v>
      </c>
      <c r="X223" s="10" t="s">
        <v>591</v>
      </c>
      <c r="Y223" s="10" t="s">
        <v>591</v>
      </c>
      <c r="Z223" s="10" t="s">
        <v>591</v>
      </c>
      <c r="AA223" s="10" t="s">
        <v>591</v>
      </c>
      <c r="AB223" s="10" t="s">
        <v>591</v>
      </c>
      <c r="AC223" s="10" t="s">
        <v>591</v>
      </c>
      <c r="AD223" s="10" t="s">
        <v>591</v>
      </c>
      <c r="AE223" s="10" t="s">
        <v>591</v>
      </c>
      <c r="AF223" s="10" t="s">
        <v>591</v>
      </c>
      <c r="AG223" s="10" t="s">
        <v>591</v>
      </c>
      <c r="AH223" s="10" t="s">
        <v>591</v>
      </c>
      <c r="AI223" s="10" t="s">
        <v>591</v>
      </c>
      <c r="AJ223" s="10" t="s">
        <v>591</v>
      </c>
      <c r="AK223" s="10" t="s">
        <v>591</v>
      </c>
      <c r="AL223" s="10" t="s">
        <v>591</v>
      </c>
      <c r="AM223" s="10" t="s">
        <v>591</v>
      </c>
      <c r="AN223" s="10" t="s">
        <v>591</v>
      </c>
      <c r="AO223" s="10" t="s">
        <v>591</v>
      </c>
      <c r="AP223" s="10" t="s">
        <v>591</v>
      </c>
    </row>
    <row r="224" spans="1:42" thickTop="1" thickBot="1" x14ac:dyDescent="0.35">
      <c r="A224" s="24" t="str">
        <f>'Admin Potential Answers'!B46</f>
        <v>Question 45</v>
      </c>
      <c r="B224" s="67" t="str" cm="1">
        <f t="array" aca="1" ref="B224:B228" ca="1">TRANSPOSE(INDIRECT('Admin Potential Answers'!A47))</f>
        <v>Answer q46_1</v>
      </c>
      <c r="C224" s="44" t="s">
        <v>591</v>
      </c>
      <c r="D224" s="44" t="s">
        <v>591</v>
      </c>
      <c r="E224" s="44" t="s">
        <v>591</v>
      </c>
      <c r="F224" s="44" t="s">
        <v>591</v>
      </c>
      <c r="G224" s="44" t="s">
        <v>591</v>
      </c>
      <c r="H224" s="44" t="s">
        <v>591</v>
      </c>
      <c r="I224" s="44" t="s">
        <v>591</v>
      </c>
      <c r="J224" s="44" t="s">
        <v>591</v>
      </c>
      <c r="K224" s="44" t="s">
        <v>591</v>
      </c>
      <c r="L224" s="44" t="s">
        <v>591</v>
      </c>
      <c r="M224" s="44" t="s">
        <v>591</v>
      </c>
      <c r="N224" s="44" t="s">
        <v>591</v>
      </c>
      <c r="O224" s="44" t="s">
        <v>591</v>
      </c>
      <c r="P224" s="44" t="s">
        <v>591</v>
      </c>
      <c r="Q224" s="44" t="s">
        <v>591</v>
      </c>
      <c r="R224" s="44" t="s">
        <v>591</v>
      </c>
      <c r="S224" s="44" t="s">
        <v>591</v>
      </c>
      <c r="T224" s="44" t="s">
        <v>591</v>
      </c>
      <c r="U224" s="44" t="s">
        <v>591</v>
      </c>
      <c r="V224" s="44" t="s">
        <v>591</v>
      </c>
      <c r="W224" s="44" t="s">
        <v>591</v>
      </c>
      <c r="X224" s="44" t="s">
        <v>591</v>
      </c>
      <c r="Y224" s="44" t="s">
        <v>591</v>
      </c>
      <c r="Z224" s="44" t="s">
        <v>591</v>
      </c>
      <c r="AA224" s="44" t="s">
        <v>591</v>
      </c>
      <c r="AB224" s="44" t="s">
        <v>591</v>
      </c>
      <c r="AC224" s="44" t="s">
        <v>591</v>
      </c>
      <c r="AD224" s="44" t="s">
        <v>591</v>
      </c>
      <c r="AE224" s="44" t="s">
        <v>591</v>
      </c>
      <c r="AF224" s="44" t="s">
        <v>591</v>
      </c>
      <c r="AG224" s="44" t="s">
        <v>591</v>
      </c>
      <c r="AH224" s="44" t="s">
        <v>591</v>
      </c>
      <c r="AI224" s="44" t="s">
        <v>591</v>
      </c>
      <c r="AJ224" s="44" t="s">
        <v>591</v>
      </c>
      <c r="AK224" s="44" t="s">
        <v>591</v>
      </c>
      <c r="AL224" s="44" t="s">
        <v>591</v>
      </c>
      <c r="AM224" s="44" t="s">
        <v>591</v>
      </c>
      <c r="AN224" s="44" t="s">
        <v>591</v>
      </c>
      <c r="AO224" s="44" t="s">
        <v>591</v>
      </c>
      <c r="AP224" s="44" t="s">
        <v>591</v>
      </c>
    </row>
    <row r="225" spans="1:42" thickTop="1" thickBot="1" x14ac:dyDescent="0.35">
      <c r="A225" s="24" t="str">
        <f t="shared" ref="A225:A248" si="38">A224</f>
        <v>Question 45</v>
      </c>
      <c r="B225" s="67" t="str">
        <f ca="1"/>
        <v>Answer q46_2</v>
      </c>
      <c r="C225" s="10" t="s">
        <v>591</v>
      </c>
      <c r="D225" s="10" t="s">
        <v>591</v>
      </c>
      <c r="E225" s="10" t="s">
        <v>591</v>
      </c>
      <c r="F225" s="10" t="s">
        <v>591</v>
      </c>
      <c r="G225" s="10" t="s">
        <v>591</v>
      </c>
      <c r="H225" s="10" t="s">
        <v>591</v>
      </c>
      <c r="I225" s="10" t="s">
        <v>591</v>
      </c>
      <c r="J225" s="10" t="s">
        <v>591</v>
      </c>
      <c r="K225" s="10" t="s">
        <v>591</v>
      </c>
      <c r="L225" s="10" t="s">
        <v>591</v>
      </c>
      <c r="M225" s="10" t="s">
        <v>591</v>
      </c>
      <c r="N225" s="10" t="s">
        <v>591</v>
      </c>
      <c r="O225" s="10" t="s">
        <v>591</v>
      </c>
      <c r="P225" s="10" t="s">
        <v>591</v>
      </c>
      <c r="Q225" s="10" t="s">
        <v>591</v>
      </c>
      <c r="R225" s="10" t="s">
        <v>591</v>
      </c>
      <c r="S225" s="10" t="s">
        <v>591</v>
      </c>
      <c r="T225" s="10" t="s">
        <v>591</v>
      </c>
      <c r="U225" s="10" t="s">
        <v>591</v>
      </c>
      <c r="V225" s="10" t="s">
        <v>591</v>
      </c>
      <c r="W225" s="10" t="s">
        <v>591</v>
      </c>
      <c r="X225" s="10" t="s">
        <v>591</v>
      </c>
      <c r="Y225" s="10" t="s">
        <v>591</v>
      </c>
      <c r="Z225" s="10" t="s">
        <v>591</v>
      </c>
      <c r="AA225" s="10" t="s">
        <v>591</v>
      </c>
      <c r="AB225" s="10" t="s">
        <v>591</v>
      </c>
      <c r="AC225" s="10" t="s">
        <v>591</v>
      </c>
      <c r="AD225" s="10" t="s">
        <v>591</v>
      </c>
      <c r="AE225" s="10" t="s">
        <v>591</v>
      </c>
      <c r="AF225" s="10" t="s">
        <v>591</v>
      </c>
      <c r="AG225" s="10" t="s">
        <v>591</v>
      </c>
      <c r="AH225" s="10" t="s">
        <v>591</v>
      </c>
      <c r="AI225" s="10" t="s">
        <v>591</v>
      </c>
      <c r="AJ225" s="10" t="s">
        <v>591</v>
      </c>
      <c r="AK225" s="10" t="s">
        <v>591</v>
      </c>
      <c r="AL225" s="10" t="s">
        <v>591</v>
      </c>
      <c r="AM225" s="10" t="s">
        <v>591</v>
      </c>
      <c r="AN225" s="10" t="s">
        <v>591</v>
      </c>
      <c r="AO225" s="10" t="s">
        <v>591</v>
      </c>
      <c r="AP225" s="10" t="s">
        <v>591</v>
      </c>
    </row>
    <row r="226" spans="1:42" thickTop="1" thickBot="1" x14ac:dyDescent="0.35">
      <c r="A226" s="24" t="str">
        <f t="shared" si="38"/>
        <v>Question 45</v>
      </c>
      <c r="B226" s="67" t="str">
        <f ca="1"/>
        <v>Answer q46_3</v>
      </c>
      <c r="C226" s="10" t="s">
        <v>591</v>
      </c>
      <c r="D226" s="10" t="s">
        <v>591</v>
      </c>
      <c r="E226" s="10" t="s">
        <v>591</v>
      </c>
      <c r="F226" s="10" t="s">
        <v>591</v>
      </c>
      <c r="G226" s="10" t="s">
        <v>591</v>
      </c>
      <c r="H226" s="10" t="s">
        <v>591</v>
      </c>
      <c r="I226" s="10" t="s">
        <v>591</v>
      </c>
      <c r="J226" s="10" t="s">
        <v>591</v>
      </c>
      <c r="K226" s="10" t="s">
        <v>591</v>
      </c>
      <c r="L226" s="10" t="s">
        <v>591</v>
      </c>
      <c r="M226" s="10" t="s">
        <v>591</v>
      </c>
      <c r="N226" s="10" t="s">
        <v>591</v>
      </c>
      <c r="O226" s="10" t="s">
        <v>591</v>
      </c>
      <c r="P226" s="10" t="s">
        <v>591</v>
      </c>
      <c r="Q226" s="10" t="s">
        <v>591</v>
      </c>
      <c r="R226" s="10" t="s">
        <v>591</v>
      </c>
      <c r="S226" s="10" t="s">
        <v>591</v>
      </c>
      <c r="T226" s="10" t="s">
        <v>591</v>
      </c>
      <c r="U226" s="10" t="s">
        <v>591</v>
      </c>
      <c r="V226" s="10" t="s">
        <v>591</v>
      </c>
      <c r="W226" s="10" t="s">
        <v>591</v>
      </c>
      <c r="X226" s="10" t="s">
        <v>591</v>
      </c>
      <c r="Y226" s="10" t="s">
        <v>591</v>
      </c>
      <c r="Z226" s="10" t="s">
        <v>591</v>
      </c>
      <c r="AA226" s="10" t="s">
        <v>591</v>
      </c>
      <c r="AB226" s="10" t="s">
        <v>591</v>
      </c>
      <c r="AC226" s="10" t="s">
        <v>591</v>
      </c>
      <c r="AD226" s="10" t="s">
        <v>591</v>
      </c>
      <c r="AE226" s="10" t="s">
        <v>591</v>
      </c>
      <c r="AF226" s="10" t="s">
        <v>591</v>
      </c>
      <c r="AG226" s="10" t="s">
        <v>591</v>
      </c>
      <c r="AH226" s="10" t="s">
        <v>591</v>
      </c>
      <c r="AI226" s="10" t="s">
        <v>591</v>
      </c>
      <c r="AJ226" s="10" t="s">
        <v>591</v>
      </c>
      <c r="AK226" s="10" t="s">
        <v>591</v>
      </c>
      <c r="AL226" s="10" t="s">
        <v>591</v>
      </c>
      <c r="AM226" s="10" t="s">
        <v>591</v>
      </c>
      <c r="AN226" s="10" t="s">
        <v>591</v>
      </c>
      <c r="AO226" s="10" t="s">
        <v>591</v>
      </c>
      <c r="AP226" s="10" t="s">
        <v>591</v>
      </c>
    </row>
    <row r="227" spans="1:42" thickTop="1" thickBot="1" x14ac:dyDescent="0.35">
      <c r="A227" s="24" t="str">
        <f t="shared" si="38"/>
        <v>Question 45</v>
      </c>
      <c r="B227" s="67" t="str">
        <f ca="1"/>
        <v>Answer q46_4</v>
      </c>
      <c r="C227" s="10" t="s">
        <v>591</v>
      </c>
      <c r="D227" s="10" t="s">
        <v>591</v>
      </c>
      <c r="E227" s="10" t="s">
        <v>591</v>
      </c>
      <c r="F227" s="10" t="s">
        <v>591</v>
      </c>
      <c r="G227" s="10" t="s">
        <v>591</v>
      </c>
      <c r="H227" s="10" t="s">
        <v>591</v>
      </c>
      <c r="I227" s="10" t="s">
        <v>591</v>
      </c>
      <c r="J227" s="10" t="s">
        <v>591</v>
      </c>
      <c r="K227" s="10" t="s">
        <v>591</v>
      </c>
      <c r="L227" s="10" t="s">
        <v>591</v>
      </c>
      <c r="M227" s="10" t="s">
        <v>591</v>
      </c>
      <c r="N227" s="10" t="s">
        <v>591</v>
      </c>
      <c r="O227" s="10" t="s">
        <v>591</v>
      </c>
      <c r="P227" s="10" t="s">
        <v>591</v>
      </c>
      <c r="Q227" s="10" t="s">
        <v>591</v>
      </c>
      <c r="R227" s="10" t="s">
        <v>591</v>
      </c>
      <c r="S227" s="10" t="s">
        <v>591</v>
      </c>
      <c r="T227" s="10" t="s">
        <v>591</v>
      </c>
      <c r="U227" s="10" t="s">
        <v>591</v>
      </c>
      <c r="V227" s="10" t="s">
        <v>591</v>
      </c>
      <c r="W227" s="10" t="s">
        <v>591</v>
      </c>
      <c r="X227" s="10" t="s">
        <v>591</v>
      </c>
      <c r="Y227" s="10" t="s">
        <v>591</v>
      </c>
      <c r="Z227" s="10" t="s">
        <v>591</v>
      </c>
      <c r="AA227" s="10" t="s">
        <v>591</v>
      </c>
      <c r="AB227" s="10" t="s">
        <v>591</v>
      </c>
      <c r="AC227" s="10" t="s">
        <v>591</v>
      </c>
      <c r="AD227" s="10" t="s">
        <v>591</v>
      </c>
      <c r="AE227" s="10" t="s">
        <v>591</v>
      </c>
      <c r="AF227" s="10" t="s">
        <v>591</v>
      </c>
      <c r="AG227" s="10" t="s">
        <v>591</v>
      </c>
      <c r="AH227" s="10" t="s">
        <v>591</v>
      </c>
      <c r="AI227" s="10" t="s">
        <v>591</v>
      </c>
      <c r="AJ227" s="10" t="s">
        <v>591</v>
      </c>
      <c r="AK227" s="10" t="s">
        <v>591</v>
      </c>
      <c r="AL227" s="10" t="s">
        <v>591</v>
      </c>
      <c r="AM227" s="10" t="s">
        <v>591</v>
      </c>
      <c r="AN227" s="10" t="s">
        <v>591</v>
      </c>
      <c r="AO227" s="10" t="s">
        <v>591</v>
      </c>
      <c r="AP227" s="10" t="s">
        <v>591</v>
      </c>
    </row>
    <row r="228" spans="1:42" thickTop="1" thickBot="1" x14ac:dyDescent="0.35">
      <c r="A228" s="24" t="str">
        <f t="shared" si="38"/>
        <v>Question 45</v>
      </c>
      <c r="B228" s="67" t="str">
        <f ca="1"/>
        <v>Answer q46_5</v>
      </c>
      <c r="C228" s="10" t="s">
        <v>591</v>
      </c>
      <c r="D228" s="10" t="s">
        <v>591</v>
      </c>
      <c r="E228" s="10" t="s">
        <v>591</v>
      </c>
      <c r="F228" s="10" t="s">
        <v>591</v>
      </c>
      <c r="G228" s="10" t="s">
        <v>591</v>
      </c>
      <c r="H228" s="10" t="s">
        <v>591</v>
      </c>
      <c r="I228" s="10" t="s">
        <v>591</v>
      </c>
      <c r="J228" s="10" t="s">
        <v>591</v>
      </c>
      <c r="K228" s="10" t="s">
        <v>591</v>
      </c>
      <c r="L228" s="10" t="s">
        <v>591</v>
      </c>
      <c r="M228" s="10" t="s">
        <v>591</v>
      </c>
      <c r="N228" s="10" t="s">
        <v>591</v>
      </c>
      <c r="O228" s="10" t="s">
        <v>591</v>
      </c>
      <c r="P228" s="10" t="s">
        <v>591</v>
      </c>
      <c r="Q228" s="10" t="s">
        <v>591</v>
      </c>
      <c r="R228" s="10" t="s">
        <v>591</v>
      </c>
      <c r="S228" s="10" t="s">
        <v>591</v>
      </c>
      <c r="T228" s="10" t="s">
        <v>591</v>
      </c>
      <c r="U228" s="10" t="s">
        <v>591</v>
      </c>
      <c r="V228" s="10" t="s">
        <v>591</v>
      </c>
      <c r="W228" s="10" t="s">
        <v>591</v>
      </c>
      <c r="X228" s="10" t="s">
        <v>591</v>
      </c>
      <c r="Y228" s="10" t="s">
        <v>591</v>
      </c>
      <c r="Z228" s="10" t="s">
        <v>591</v>
      </c>
      <c r="AA228" s="10" t="s">
        <v>591</v>
      </c>
      <c r="AB228" s="10" t="s">
        <v>591</v>
      </c>
      <c r="AC228" s="10" t="s">
        <v>591</v>
      </c>
      <c r="AD228" s="10" t="s">
        <v>591</v>
      </c>
      <c r="AE228" s="10" t="s">
        <v>591</v>
      </c>
      <c r="AF228" s="10" t="s">
        <v>591</v>
      </c>
      <c r="AG228" s="10" t="s">
        <v>591</v>
      </c>
      <c r="AH228" s="10" t="s">
        <v>591</v>
      </c>
      <c r="AI228" s="10" t="s">
        <v>591</v>
      </c>
      <c r="AJ228" s="10" t="s">
        <v>591</v>
      </c>
      <c r="AK228" s="10" t="s">
        <v>591</v>
      </c>
      <c r="AL228" s="10" t="s">
        <v>591</v>
      </c>
      <c r="AM228" s="10" t="s">
        <v>591</v>
      </c>
      <c r="AN228" s="10" t="s">
        <v>591</v>
      </c>
      <c r="AO228" s="10" t="s">
        <v>591</v>
      </c>
      <c r="AP228" s="10" t="s">
        <v>591</v>
      </c>
    </row>
    <row r="229" spans="1:42" thickTop="1" thickBot="1" x14ac:dyDescent="0.35">
      <c r="A229" s="24" t="str">
        <f>'Admin Potential Answers'!B47</f>
        <v>Question 46</v>
      </c>
      <c r="B229" s="67" t="str" cm="1">
        <f t="array" aca="1" ref="B229:B233" ca="1">TRANSPOSE(INDIRECT('Admin Potential Answers'!A48))</f>
        <v>Answer q47_1</v>
      </c>
      <c r="C229" s="44" t="s">
        <v>591</v>
      </c>
      <c r="D229" s="44" t="s">
        <v>591</v>
      </c>
      <c r="E229" s="44" t="s">
        <v>591</v>
      </c>
      <c r="F229" s="44" t="s">
        <v>591</v>
      </c>
      <c r="G229" s="44" t="s">
        <v>591</v>
      </c>
      <c r="H229" s="44" t="s">
        <v>591</v>
      </c>
      <c r="I229" s="44" t="s">
        <v>591</v>
      </c>
      <c r="J229" s="44" t="s">
        <v>591</v>
      </c>
      <c r="K229" s="44" t="s">
        <v>591</v>
      </c>
      <c r="L229" s="44" t="s">
        <v>591</v>
      </c>
      <c r="M229" s="44" t="s">
        <v>591</v>
      </c>
      <c r="N229" s="44" t="s">
        <v>591</v>
      </c>
      <c r="O229" s="44" t="s">
        <v>591</v>
      </c>
      <c r="P229" s="44" t="s">
        <v>591</v>
      </c>
      <c r="Q229" s="44" t="s">
        <v>591</v>
      </c>
      <c r="R229" s="44" t="s">
        <v>591</v>
      </c>
      <c r="S229" s="44" t="s">
        <v>591</v>
      </c>
      <c r="T229" s="44" t="s">
        <v>591</v>
      </c>
      <c r="U229" s="44" t="s">
        <v>591</v>
      </c>
      <c r="V229" s="44" t="s">
        <v>591</v>
      </c>
      <c r="W229" s="44" t="s">
        <v>591</v>
      </c>
      <c r="X229" s="44" t="s">
        <v>591</v>
      </c>
      <c r="Y229" s="44" t="s">
        <v>591</v>
      </c>
      <c r="Z229" s="44" t="s">
        <v>591</v>
      </c>
      <c r="AA229" s="44" t="s">
        <v>591</v>
      </c>
      <c r="AB229" s="44" t="s">
        <v>591</v>
      </c>
      <c r="AC229" s="44" t="s">
        <v>591</v>
      </c>
      <c r="AD229" s="44" t="s">
        <v>591</v>
      </c>
      <c r="AE229" s="44" t="s">
        <v>591</v>
      </c>
      <c r="AF229" s="44" t="s">
        <v>591</v>
      </c>
      <c r="AG229" s="44" t="s">
        <v>591</v>
      </c>
      <c r="AH229" s="44" t="s">
        <v>591</v>
      </c>
      <c r="AI229" s="44" t="s">
        <v>591</v>
      </c>
      <c r="AJ229" s="44" t="s">
        <v>591</v>
      </c>
      <c r="AK229" s="44" t="s">
        <v>591</v>
      </c>
      <c r="AL229" s="44" t="s">
        <v>591</v>
      </c>
      <c r="AM229" s="44" t="s">
        <v>591</v>
      </c>
      <c r="AN229" s="44" t="s">
        <v>591</v>
      </c>
      <c r="AO229" s="44" t="s">
        <v>591</v>
      </c>
      <c r="AP229" s="44" t="s">
        <v>591</v>
      </c>
    </row>
    <row r="230" spans="1:42" thickTop="1" thickBot="1" x14ac:dyDescent="0.35">
      <c r="A230" s="24" t="str">
        <f t="shared" ref="A230:A233" si="39">A229</f>
        <v>Question 46</v>
      </c>
      <c r="B230" s="67" t="str">
        <f ca="1"/>
        <v>Answer q47_2</v>
      </c>
      <c r="C230" s="10" t="s">
        <v>591</v>
      </c>
      <c r="D230" s="10" t="s">
        <v>591</v>
      </c>
      <c r="E230" s="10" t="s">
        <v>591</v>
      </c>
      <c r="F230" s="10" t="s">
        <v>591</v>
      </c>
      <c r="G230" s="10" t="s">
        <v>591</v>
      </c>
      <c r="H230" s="10" t="s">
        <v>591</v>
      </c>
      <c r="I230" s="10" t="s">
        <v>591</v>
      </c>
      <c r="J230" s="10" t="s">
        <v>591</v>
      </c>
      <c r="K230" s="10" t="s">
        <v>591</v>
      </c>
      <c r="L230" s="10" t="s">
        <v>591</v>
      </c>
      <c r="M230" s="10" t="s">
        <v>591</v>
      </c>
      <c r="N230" s="10" t="s">
        <v>591</v>
      </c>
      <c r="O230" s="10" t="s">
        <v>591</v>
      </c>
      <c r="P230" s="10" t="s">
        <v>591</v>
      </c>
      <c r="Q230" s="10" t="s">
        <v>591</v>
      </c>
      <c r="R230" s="10" t="s">
        <v>591</v>
      </c>
      <c r="S230" s="10" t="s">
        <v>591</v>
      </c>
      <c r="T230" s="10" t="s">
        <v>591</v>
      </c>
      <c r="U230" s="10" t="s">
        <v>591</v>
      </c>
      <c r="V230" s="10" t="s">
        <v>591</v>
      </c>
      <c r="W230" s="10" t="s">
        <v>591</v>
      </c>
      <c r="X230" s="10" t="s">
        <v>591</v>
      </c>
      <c r="Y230" s="10" t="s">
        <v>591</v>
      </c>
      <c r="Z230" s="10" t="s">
        <v>591</v>
      </c>
      <c r="AA230" s="10" t="s">
        <v>591</v>
      </c>
      <c r="AB230" s="10" t="s">
        <v>591</v>
      </c>
      <c r="AC230" s="10" t="s">
        <v>591</v>
      </c>
      <c r="AD230" s="10" t="s">
        <v>591</v>
      </c>
      <c r="AE230" s="10" t="s">
        <v>591</v>
      </c>
      <c r="AF230" s="10" t="s">
        <v>591</v>
      </c>
      <c r="AG230" s="10" t="s">
        <v>591</v>
      </c>
      <c r="AH230" s="10" t="s">
        <v>591</v>
      </c>
      <c r="AI230" s="10" t="s">
        <v>591</v>
      </c>
      <c r="AJ230" s="10" t="s">
        <v>591</v>
      </c>
      <c r="AK230" s="10" t="s">
        <v>591</v>
      </c>
      <c r="AL230" s="10" t="s">
        <v>591</v>
      </c>
      <c r="AM230" s="10" t="s">
        <v>591</v>
      </c>
      <c r="AN230" s="10" t="s">
        <v>591</v>
      </c>
      <c r="AO230" s="10" t="s">
        <v>591</v>
      </c>
      <c r="AP230" s="10" t="s">
        <v>591</v>
      </c>
    </row>
    <row r="231" spans="1:42" thickTop="1" thickBot="1" x14ac:dyDescent="0.35">
      <c r="A231" s="24" t="str">
        <f t="shared" si="39"/>
        <v>Question 46</v>
      </c>
      <c r="B231" s="67" t="str">
        <f ca="1"/>
        <v>Answer q47_3</v>
      </c>
      <c r="C231" s="10" t="s">
        <v>591</v>
      </c>
      <c r="D231" s="10" t="s">
        <v>591</v>
      </c>
      <c r="E231" s="10" t="s">
        <v>591</v>
      </c>
      <c r="F231" s="10" t="s">
        <v>591</v>
      </c>
      <c r="G231" s="10" t="s">
        <v>591</v>
      </c>
      <c r="H231" s="10" t="s">
        <v>591</v>
      </c>
      <c r="I231" s="10" t="s">
        <v>591</v>
      </c>
      <c r="J231" s="10" t="s">
        <v>591</v>
      </c>
      <c r="K231" s="10" t="s">
        <v>591</v>
      </c>
      <c r="L231" s="10" t="s">
        <v>591</v>
      </c>
      <c r="M231" s="10" t="s">
        <v>591</v>
      </c>
      <c r="N231" s="10" t="s">
        <v>591</v>
      </c>
      <c r="O231" s="10" t="s">
        <v>591</v>
      </c>
      <c r="P231" s="10" t="s">
        <v>591</v>
      </c>
      <c r="Q231" s="10" t="s">
        <v>591</v>
      </c>
      <c r="R231" s="10" t="s">
        <v>591</v>
      </c>
      <c r="S231" s="10" t="s">
        <v>591</v>
      </c>
      <c r="T231" s="10" t="s">
        <v>591</v>
      </c>
      <c r="U231" s="10" t="s">
        <v>591</v>
      </c>
      <c r="V231" s="10" t="s">
        <v>591</v>
      </c>
      <c r="W231" s="10" t="s">
        <v>591</v>
      </c>
      <c r="X231" s="10" t="s">
        <v>591</v>
      </c>
      <c r="Y231" s="10" t="s">
        <v>591</v>
      </c>
      <c r="Z231" s="10" t="s">
        <v>591</v>
      </c>
      <c r="AA231" s="10" t="s">
        <v>591</v>
      </c>
      <c r="AB231" s="10" t="s">
        <v>591</v>
      </c>
      <c r="AC231" s="10" t="s">
        <v>591</v>
      </c>
      <c r="AD231" s="10" t="s">
        <v>591</v>
      </c>
      <c r="AE231" s="10" t="s">
        <v>591</v>
      </c>
      <c r="AF231" s="10" t="s">
        <v>591</v>
      </c>
      <c r="AG231" s="10" t="s">
        <v>591</v>
      </c>
      <c r="AH231" s="10" t="s">
        <v>591</v>
      </c>
      <c r="AI231" s="10" t="s">
        <v>591</v>
      </c>
      <c r="AJ231" s="10" t="s">
        <v>591</v>
      </c>
      <c r="AK231" s="10" t="s">
        <v>591</v>
      </c>
      <c r="AL231" s="10" t="s">
        <v>591</v>
      </c>
      <c r="AM231" s="10" t="s">
        <v>591</v>
      </c>
      <c r="AN231" s="10" t="s">
        <v>591</v>
      </c>
      <c r="AO231" s="10" t="s">
        <v>591</v>
      </c>
      <c r="AP231" s="10" t="s">
        <v>591</v>
      </c>
    </row>
    <row r="232" spans="1:42" thickTop="1" thickBot="1" x14ac:dyDescent="0.35">
      <c r="A232" s="24" t="str">
        <f t="shared" si="39"/>
        <v>Question 46</v>
      </c>
      <c r="B232" s="67" t="str">
        <f ca="1"/>
        <v>Answer q47_4</v>
      </c>
      <c r="C232" s="10" t="s">
        <v>591</v>
      </c>
      <c r="D232" s="10" t="s">
        <v>591</v>
      </c>
      <c r="E232" s="10" t="s">
        <v>591</v>
      </c>
      <c r="F232" s="10" t="s">
        <v>591</v>
      </c>
      <c r="G232" s="10" t="s">
        <v>591</v>
      </c>
      <c r="H232" s="10" t="s">
        <v>591</v>
      </c>
      <c r="I232" s="10" t="s">
        <v>591</v>
      </c>
      <c r="J232" s="10" t="s">
        <v>591</v>
      </c>
      <c r="K232" s="10" t="s">
        <v>591</v>
      </c>
      <c r="L232" s="10" t="s">
        <v>591</v>
      </c>
      <c r="M232" s="10" t="s">
        <v>591</v>
      </c>
      <c r="N232" s="10" t="s">
        <v>591</v>
      </c>
      <c r="O232" s="10" t="s">
        <v>591</v>
      </c>
      <c r="P232" s="10" t="s">
        <v>591</v>
      </c>
      <c r="Q232" s="10" t="s">
        <v>591</v>
      </c>
      <c r="R232" s="10" t="s">
        <v>591</v>
      </c>
      <c r="S232" s="10" t="s">
        <v>591</v>
      </c>
      <c r="T232" s="10" t="s">
        <v>591</v>
      </c>
      <c r="U232" s="10" t="s">
        <v>591</v>
      </c>
      <c r="V232" s="10" t="s">
        <v>591</v>
      </c>
      <c r="W232" s="10" t="s">
        <v>591</v>
      </c>
      <c r="X232" s="10" t="s">
        <v>591</v>
      </c>
      <c r="Y232" s="10" t="s">
        <v>591</v>
      </c>
      <c r="Z232" s="10" t="s">
        <v>591</v>
      </c>
      <c r="AA232" s="10" t="s">
        <v>591</v>
      </c>
      <c r="AB232" s="10" t="s">
        <v>591</v>
      </c>
      <c r="AC232" s="10" t="s">
        <v>591</v>
      </c>
      <c r="AD232" s="10" t="s">
        <v>591</v>
      </c>
      <c r="AE232" s="10" t="s">
        <v>591</v>
      </c>
      <c r="AF232" s="10" t="s">
        <v>591</v>
      </c>
      <c r="AG232" s="10" t="s">
        <v>591</v>
      </c>
      <c r="AH232" s="10" t="s">
        <v>591</v>
      </c>
      <c r="AI232" s="10" t="s">
        <v>591</v>
      </c>
      <c r="AJ232" s="10" t="s">
        <v>591</v>
      </c>
      <c r="AK232" s="10" t="s">
        <v>591</v>
      </c>
      <c r="AL232" s="10" t="s">
        <v>591</v>
      </c>
      <c r="AM232" s="10" t="s">
        <v>591</v>
      </c>
      <c r="AN232" s="10" t="s">
        <v>591</v>
      </c>
      <c r="AO232" s="10" t="s">
        <v>591</v>
      </c>
      <c r="AP232" s="10" t="s">
        <v>591</v>
      </c>
    </row>
    <row r="233" spans="1:42" thickTop="1" thickBot="1" x14ac:dyDescent="0.35">
      <c r="A233" s="24" t="str">
        <f t="shared" si="39"/>
        <v>Question 46</v>
      </c>
      <c r="B233" s="67" t="str">
        <f ca="1"/>
        <v>Answer q47_5</v>
      </c>
      <c r="C233" s="10" t="s">
        <v>591</v>
      </c>
      <c r="D233" s="10" t="s">
        <v>591</v>
      </c>
      <c r="E233" s="10" t="s">
        <v>591</v>
      </c>
      <c r="F233" s="10" t="s">
        <v>591</v>
      </c>
      <c r="G233" s="10" t="s">
        <v>591</v>
      </c>
      <c r="H233" s="10" t="s">
        <v>591</v>
      </c>
      <c r="I233" s="10" t="s">
        <v>591</v>
      </c>
      <c r="J233" s="10" t="s">
        <v>591</v>
      </c>
      <c r="K233" s="10" t="s">
        <v>591</v>
      </c>
      <c r="L233" s="10" t="s">
        <v>591</v>
      </c>
      <c r="M233" s="10" t="s">
        <v>591</v>
      </c>
      <c r="N233" s="10" t="s">
        <v>591</v>
      </c>
      <c r="O233" s="10" t="s">
        <v>591</v>
      </c>
      <c r="P233" s="10" t="s">
        <v>591</v>
      </c>
      <c r="Q233" s="10" t="s">
        <v>591</v>
      </c>
      <c r="R233" s="10" t="s">
        <v>591</v>
      </c>
      <c r="S233" s="10" t="s">
        <v>591</v>
      </c>
      <c r="T233" s="10" t="s">
        <v>591</v>
      </c>
      <c r="U233" s="10" t="s">
        <v>591</v>
      </c>
      <c r="V233" s="10" t="s">
        <v>591</v>
      </c>
      <c r="W233" s="10" t="s">
        <v>591</v>
      </c>
      <c r="X233" s="10" t="s">
        <v>591</v>
      </c>
      <c r="Y233" s="10" t="s">
        <v>591</v>
      </c>
      <c r="Z233" s="10" t="s">
        <v>591</v>
      </c>
      <c r="AA233" s="10" t="s">
        <v>591</v>
      </c>
      <c r="AB233" s="10" t="s">
        <v>591</v>
      </c>
      <c r="AC233" s="10" t="s">
        <v>591</v>
      </c>
      <c r="AD233" s="10" t="s">
        <v>591</v>
      </c>
      <c r="AE233" s="10" t="s">
        <v>591</v>
      </c>
      <c r="AF233" s="10" t="s">
        <v>591</v>
      </c>
      <c r="AG233" s="10" t="s">
        <v>591</v>
      </c>
      <c r="AH233" s="10" t="s">
        <v>591</v>
      </c>
      <c r="AI233" s="10" t="s">
        <v>591</v>
      </c>
      <c r="AJ233" s="10" t="s">
        <v>591</v>
      </c>
      <c r="AK233" s="10" t="s">
        <v>591</v>
      </c>
      <c r="AL233" s="10" t="s">
        <v>591</v>
      </c>
      <c r="AM233" s="10" t="s">
        <v>591</v>
      </c>
      <c r="AN233" s="10" t="s">
        <v>591</v>
      </c>
      <c r="AO233" s="10" t="s">
        <v>591</v>
      </c>
      <c r="AP233" s="10" t="s">
        <v>591</v>
      </c>
    </row>
    <row r="234" spans="1:42" thickTop="1" thickBot="1" x14ac:dyDescent="0.35">
      <c r="A234" s="24" t="str">
        <f>'Admin Potential Answers'!B48</f>
        <v>Question 47</v>
      </c>
      <c r="B234" s="67" t="str" cm="1">
        <f t="array" aca="1" ref="B234:B238" ca="1">TRANSPOSE(INDIRECT('Admin Potential Answers'!A49))</f>
        <v>Answer q48_1</v>
      </c>
      <c r="C234" s="44" t="s">
        <v>591</v>
      </c>
      <c r="D234" s="44" t="s">
        <v>591</v>
      </c>
      <c r="E234" s="44" t="s">
        <v>591</v>
      </c>
      <c r="F234" s="44" t="s">
        <v>591</v>
      </c>
      <c r="G234" s="44" t="s">
        <v>591</v>
      </c>
      <c r="H234" s="44" t="s">
        <v>591</v>
      </c>
      <c r="I234" s="44" t="s">
        <v>591</v>
      </c>
      <c r="J234" s="44" t="s">
        <v>591</v>
      </c>
      <c r="K234" s="44" t="s">
        <v>591</v>
      </c>
      <c r="L234" s="44" t="s">
        <v>591</v>
      </c>
      <c r="M234" s="44" t="s">
        <v>591</v>
      </c>
      <c r="N234" s="44" t="s">
        <v>591</v>
      </c>
      <c r="O234" s="44" t="s">
        <v>591</v>
      </c>
      <c r="P234" s="44" t="s">
        <v>591</v>
      </c>
      <c r="Q234" s="44" t="s">
        <v>591</v>
      </c>
      <c r="R234" s="44" t="s">
        <v>591</v>
      </c>
      <c r="S234" s="44" t="s">
        <v>591</v>
      </c>
      <c r="T234" s="44" t="s">
        <v>591</v>
      </c>
      <c r="U234" s="44" t="s">
        <v>591</v>
      </c>
      <c r="V234" s="44" t="s">
        <v>591</v>
      </c>
      <c r="W234" s="44" t="s">
        <v>591</v>
      </c>
      <c r="X234" s="44" t="s">
        <v>591</v>
      </c>
      <c r="Y234" s="44" t="s">
        <v>591</v>
      </c>
      <c r="Z234" s="44" t="s">
        <v>591</v>
      </c>
      <c r="AA234" s="44" t="s">
        <v>591</v>
      </c>
      <c r="AB234" s="44" t="s">
        <v>591</v>
      </c>
      <c r="AC234" s="44" t="s">
        <v>591</v>
      </c>
      <c r="AD234" s="44" t="s">
        <v>591</v>
      </c>
      <c r="AE234" s="44" t="s">
        <v>591</v>
      </c>
      <c r="AF234" s="44" t="s">
        <v>591</v>
      </c>
      <c r="AG234" s="44" t="s">
        <v>591</v>
      </c>
      <c r="AH234" s="44" t="s">
        <v>591</v>
      </c>
      <c r="AI234" s="44" t="s">
        <v>591</v>
      </c>
      <c r="AJ234" s="44" t="s">
        <v>591</v>
      </c>
      <c r="AK234" s="44" t="s">
        <v>591</v>
      </c>
      <c r="AL234" s="44" t="s">
        <v>591</v>
      </c>
      <c r="AM234" s="44" t="s">
        <v>591</v>
      </c>
      <c r="AN234" s="44" t="s">
        <v>591</v>
      </c>
      <c r="AO234" s="44" t="s">
        <v>591</v>
      </c>
      <c r="AP234" s="44" t="s">
        <v>591</v>
      </c>
    </row>
    <row r="235" spans="1:42" thickTop="1" thickBot="1" x14ac:dyDescent="0.35">
      <c r="A235" s="24" t="str">
        <f t="shared" ref="A235" si="40">A234</f>
        <v>Question 47</v>
      </c>
      <c r="B235" s="67" t="str">
        <f ca="1"/>
        <v>Answer q48_2</v>
      </c>
      <c r="C235" s="10" t="s">
        <v>591</v>
      </c>
      <c r="D235" s="10" t="s">
        <v>591</v>
      </c>
      <c r="E235" s="10" t="s">
        <v>591</v>
      </c>
      <c r="F235" s="10" t="s">
        <v>591</v>
      </c>
      <c r="G235" s="10" t="s">
        <v>591</v>
      </c>
      <c r="H235" s="10" t="s">
        <v>591</v>
      </c>
      <c r="I235" s="10" t="s">
        <v>591</v>
      </c>
      <c r="J235" s="10" t="s">
        <v>591</v>
      </c>
      <c r="K235" s="10" t="s">
        <v>591</v>
      </c>
      <c r="L235" s="10" t="s">
        <v>591</v>
      </c>
      <c r="M235" s="10" t="s">
        <v>591</v>
      </c>
      <c r="N235" s="10" t="s">
        <v>591</v>
      </c>
      <c r="O235" s="10" t="s">
        <v>591</v>
      </c>
      <c r="P235" s="10" t="s">
        <v>591</v>
      </c>
      <c r="Q235" s="10" t="s">
        <v>591</v>
      </c>
      <c r="R235" s="10" t="s">
        <v>591</v>
      </c>
      <c r="S235" s="10" t="s">
        <v>591</v>
      </c>
      <c r="T235" s="10" t="s">
        <v>591</v>
      </c>
      <c r="U235" s="10" t="s">
        <v>591</v>
      </c>
      <c r="V235" s="10" t="s">
        <v>591</v>
      </c>
      <c r="W235" s="10" t="s">
        <v>591</v>
      </c>
      <c r="X235" s="10" t="s">
        <v>591</v>
      </c>
      <c r="Y235" s="10" t="s">
        <v>591</v>
      </c>
      <c r="Z235" s="10" t="s">
        <v>591</v>
      </c>
      <c r="AA235" s="10" t="s">
        <v>591</v>
      </c>
      <c r="AB235" s="10" t="s">
        <v>591</v>
      </c>
      <c r="AC235" s="10" t="s">
        <v>591</v>
      </c>
      <c r="AD235" s="10" t="s">
        <v>591</v>
      </c>
      <c r="AE235" s="10" t="s">
        <v>591</v>
      </c>
      <c r="AF235" s="10" t="s">
        <v>591</v>
      </c>
      <c r="AG235" s="10" t="s">
        <v>591</v>
      </c>
      <c r="AH235" s="10" t="s">
        <v>591</v>
      </c>
      <c r="AI235" s="10" t="s">
        <v>591</v>
      </c>
      <c r="AJ235" s="10" t="s">
        <v>591</v>
      </c>
      <c r="AK235" s="10" t="s">
        <v>591</v>
      </c>
      <c r="AL235" s="10" t="s">
        <v>591</v>
      </c>
      <c r="AM235" s="10" t="s">
        <v>591</v>
      </c>
      <c r="AN235" s="10" t="s">
        <v>591</v>
      </c>
      <c r="AO235" s="10" t="s">
        <v>591</v>
      </c>
      <c r="AP235" s="10" t="s">
        <v>591</v>
      </c>
    </row>
    <row r="236" spans="1:42" thickTop="1" thickBot="1" x14ac:dyDescent="0.35">
      <c r="A236" s="24" t="str">
        <f t="shared" si="36"/>
        <v>Question 47</v>
      </c>
      <c r="B236" s="67" t="str">
        <f ca="1"/>
        <v>Answer q48_3</v>
      </c>
      <c r="C236" s="10" t="s">
        <v>591</v>
      </c>
      <c r="D236" s="10" t="s">
        <v>591</v>
      </c>
      <c r="E236" s="10" t="s">
        <v>591</v>
      </c>
      <c r="F236" s="10" t="s">
        <v>591</v>
      </c>
      <c r="G236" s="10" t="s">
        <v>591</v>
      </c>
      <c r="H236" s="10" t="s">
        <v>591</v>
      </c>
      <c r="I236" s="10" t="s">
        <v>591</v>
      </c>
      <c r="J236" s="10" t="s">
        <v>591</v>
      </c>
      <c r="K236" s="10" t="s">
        <v>591</v>
      </c>
      <c r="L236" s="10" t="s">
        <v>591</v>
      </c>
      <c r="M236" s="10" t="s">
        <v>591</v>
      </c>
      <c r="N236" s="10" t="s">
        <v>591</v>
      </c>
      <c r="O236" s="10" t="s">
        <v>591</v>
      </c>
      <c r="P236" s="10" t="s">
        <v>591</v>
      </c>
      <c r="Q236" s="10" t="s">
        <v>591</v>
      </c>
      <c r="R236" s="10" t="s">
        <v>591</v>
      </c>
      <c r="S236" s="10" t="s">
        <v>591</v>
      </c>
      <c r="T236" s="10" t="s">
        <v>591</v>
      </c>
      <c r="U236" s="10" t="s">
        <v>591</v>
      </c>
      <c r="V236" s="10" t="s">
        <v>591</v>
      </c>
      <c r="W236" s="10" t="s">
        <v>591</v>
      </c>
      <c r="X236" s="10" t="s">
        <v>591</v>
      </c>
      <c r="Y236" s="10" t="s">
        <v>591</v>
      </c>
      <c r="Z236" s="10" t="s">
        <v>591</v>
      </c>
      <c r="AA236" s="10" t="s">
        <v>591</v>
      </c>
      <c r="AB236" s="10" t="s">
        <v>591</v>
      </c>
      <c r="AC236" s="10" t="s">
        <v>591</v>
      </c>
      <c r="AD236" s="10" t="s">
        <v>591</v>
      </c>
      <c r="AE236" s="10" t="s">
        <v>591</v>
      </c>
      <c r="AF236" s="10" t="s">
        <v>591</v>
      </c>
      <c r="AG236" s="10" t="s">
        <v>591</v>
      </c>
      <c r="AH236" s="10" t="s">
        <v>591</v>
      </c>
      <c r="AI236" s="10" t="s">
        <v>591</v>
      </c>
      <c r="AJ236" s="10" t="s">
        <v>591</v>
      </c>
      <c r="AK236" s="10" t="s">
        <v>591</v>
      </c>
      <c r="AL236" s="10" t="s">
        <v>591</v>
      </c>
      <c r="AM236" s="10" t="s">
        <v>591</v>
      </c>
      <c r="AN236" s="10" t="s">
        <v>591</v>
      </c>
      <c r="AO236" s="10" t="s">
        <v>591</v>
      </c>
      <c r="AP236" s="10" t="s">
        <v>591</v>
      </c>
    </row>
    <row r="237" spans="1:42" thickTop="1" thickBot="1" x14ac:dyDescent="0.35">
      <c r="A237" s="24" t="str">
        <f t="shared" si="36"/>
        <v>Question 47</v>
      </c>
      <c r="B237" s="67" t="str">
        <f ca="1"/>
        <v>Answer q48_4</v>
      </c>
      <c r="C237" s="10" t="s">
        <v>591</v>
      </c>
      <c r="D237" s="10" t="s">
        <v>591</v>
      </c>
      <c r="E237" s="10" t="s">
        <v>591</v>
      </c>
      <c r="F237" s="10" t="s">
        <v>591</v>
      </c>
      <c r="G237" s="10" t="s">
        <v>591</v>
      </c>
      <c r="H237" s="10" t="s">
        <v>591</v>
      </c>
      <c r="I237" s="10" t="s">
        <v>591</v>
      </c>
      <c r="J237" s="10" t="s">
        <v>591</v>
      </c>
      <c r="K237" s="10" t="s">
        <v>591</v>
      </c>
      <c r="L237" s="10" t="s">
        <v>591</v>
      </c>
      <c r="M237" s="10" t="s">
        <v>591</v>
      </c>
      <c r="N237" s="10" t="s">
        <v>591</v>
      </c>
      <c r="O237" s="10" t="s">
        <v>591</v>
      </c>
      <c r="P237" s="10" t="s">
        <v>591</v>
      </c>
      <c r="Q237" s="10" t="s">
        <v>591</v>
      </c>
      <c r="R237" s="10" t="s">
        <v>591</v>
      </c>
      <c r="S237" s="10" t="s">
        <v>591</v>
      </c>
      <c r="T237" s="10" t="s">
        <v>591</v>
      </c>
      <c r="U237" s="10" t="s">
        <v>591</v>
      </c>
      <c r="V237" s="10" t="s">
        <v>591</v>
      </c>
      <c r="W237" s="10" t="s">
        <v>591</v>
      </c>
      <c r="X237" s="10" t="s">
        <v>591</v>
      </c>
      <c r="Y237" s="10" t="s">
        <v>591</v>
      </c>
      <c r="Z237" s="10" t="s">
        <v>591</v>
      </c>
      <c r="AA237" s="10" t="s">
        <v>591</v>
      </c>
      <c r="AB237" s="10" t="s">
        <v>591</v>
      </c>
      <c r="AC237" s="10" t="s">
        <v>591</v>
      </c>
      <c r="AD237" s="10" t="s">
        <v>591</v>
      </c>
      <c r="AE237" s="10" t="s">
        <v>591</v>
      </c>
      <c r="AF237" s="10" t="s">
        <v>591</v>
      </c>
      <c r="AG237" s="10" t="s">
        <v>591</v>
      </c>
      <c r="AH237" s="10" t="s">
        <v>591</v>
      </c>
      <c r="AI237" s="10" t="s">
        <v>591</v>
      </c>
      <c r="AJ237" s="10" t="s">
        <v>591</v>
      </c>
      <c r="AK237" s="10" t="s">
        <v>591</v>
      </c>
      <c r="AL237" s="10" t="s">
        <v>591</v>
      </c>
      <c r="AM237" s="10" t="s">
        <v>591</v>
      </c>
      <c r="AN237" s="10" t="s">
        <v>591</v>
      </c>
      <c r="AO237" s="10" t="s">
        <v>591</v>
      </c>
      <c r="AP237" s="10" t="s">
        <v>591</v>
      </c>
    </row>
    <row r="238" spans="1:42" thickTop="1" thickBot="1" x14ac:dyDescent="0.35">
      <c r="A238" s="24" t="str">
        <f t="shared" si="36"/>
        <v>Question 47</v>
      </c>
      <c r="B238" s="67" t="str">
        <f ca="1"/>
        <v>Answer q48_5</v>
      </c>
      <c r="C238" s="10" t="s">
        <v>591</v>
      </c>
      <c r="D238" s="10" t="s">
        <v>591</v>
      </c>
      <c r="E238" s="10" t="s">
        <v>591</v>
      </c>
      <c r="F238" s="10" t="s">
        <v>591</v>
      </c>
      <c r="G238" s="10" t="s">
        <v>591</v>
      </c>
      <c r="H238" s="10" t="s">
        <v>591</v>
      </c>
      <c r="I238" s="10" t="s">
        <v>591</v>
      </c>
      <c r="J238" s="10" t="s">
        <v>591</v>
      </c>
      <c r="K238" s="10" t="s">
        <v>591</v>
      </c>
      <c r="L238" s="10" t="s">
        <v>591</v>
      </c>
      <c r="M238" s="10" t="s">
        <v>591</v>
      </c>
      <c r="N238" s="10" t="s">
        <v>591</v>
      </c>
      <c r="O238" s="10" t="s">
        <v>591</v>
      </c>
      <c r="P238" s="10" t="s">
        <v>591</v>
      </c>
      <c r="Q238" s="10" t="s">
        <v>591</v>
      </c>
      <c r="R238" s="10" t="s">
        <v>591</v>
      </c>
      <c r="S238" s="10" t="s">
        <v>591</v>
      </c>
      <c r="T238" s="10" t="s">
        <v>591</v>
      </c>
      <c r="U238" s="10" t="s">
        <v>591</v>
      </c>
      <c r="V238" s="10" t="s">
        <v>591</v>
      </c>
      <c r="W238" s="10" t="s">
        <v>591</v>
      </c>
      <c r="X238" s="10" t="s">
        <v>591</v>
      </c>
      <c r="Y238" s="10" t="s">
        <v>591</v>
      </c>
      <c r="Z238" s="10" t="s">
        <v>591</v>
      </c>
      <c r="AA238" s="10" t="s">
        <v>591</v>
      </c>
      <c r="AB238" s="10" t="s">
        <v>591</v>
      </c>
      <c r="AC238" s="10" t="s">
        <v>591</v>
      </c>
      <c r="AD238" s="10" t="s">
        <v>591</v>
      </c>
      <c r="AE238" s="10" t="s">
        <v>591</v>
      </c>
      <c r="AF238" s="10" t="s">
        <v>591</v>
      </c>
      <c r="AG238" s="10" t="s">
        <v>591</v>
      </c>
      <c r="AH238" s="10" t="s">
        <v>591</v>
      </c>
      <c r="AI238" s="10" t="s">
        <v>591</v>
      </c>
      <c r="AJ238" s="10" t="s">
        <v>591</v>
      </c>
      <c r="AK238" s="10" t="s">
        <v>591</v>
      </c>
      <c r="AL238" s="10" t="s">
        <v>591</v>
      </c>
      <c r="AM238" s="10" t="s">
        <v>591</v>
      </c>
      <c r="AN238" s="10" t="s">
        <v>591</v>
      </c>
      <c r="AO238" s="10" t="s">
        <v>591</v>
      </c>
      <c r="AP238" s="10" t="s">
        <v>591</v>
      </c>
    </row>
    <row r="239" spans="1:42" thickTop="1" thickBot="1" x14ac:dyDescent="0.35">
      <c r="A239" s="24" t="str">
        <f>'Admin Potential Answers'!B49</f>
        <v>Question 48</v>
      </c>
      <c r="B239" s="67" t="str" cm="1">
        <f t="array" aca="1" ref="B239:B243" ca="1">TRANSPOSE(INDIRECT('Admin Potential Answers'!A49))</f>
        <v>Answer q48_1</v>
      </c>
      <c r="C239" s="44" t="s">
        <v>591</v>
      </c>
      <c r="D239" s="44" t="s">
        <v>591</v>
      </c>
      <c r="E239" s="44" t="s">
        <v>591</v>
      </c>
      <c r="F239" s="44" t="s">
        <v>591</v>
      </c>
      <c r="G239" s="44" t="s">
        <v>591</v>
      </c>
      <c r="H239" s="44" t="s">
        <v>591</v>
      </c>
      <c r="I239" s="44" t="s">
        <v>591</v>
      </c>
      <c r="J239" s="44" t="s">
        <v>591</v>
      </c>
      <c r="K239" s="44" t="s">
        <v>591</v>
      </c>
      <c r="L239" s="44" t="s">
        <v>591</v>
      </c>
      <c r="M239" s="44" t="s">
        <v>591</v>
      </c>
      <c r="N239" s="44" t="s">
        <v>591</v>
      </c>
      <c r="O239" s="44" t="s">
        <v>591</v>
      </c>
      <c r="P239" s="44" t="s">
        <v>591</v>
      </c>
      <c r="Q239" s="44" t="s">
        <v>591</v>
      </c>
      <c r="R239" s="44" t="s">
        <v>591</v>
      </c>
      <c r="S239" s="44" t="s">
        <v>591</v>
      </c>
      <c r="T239" s="44" t="s">
        <v>591</v>
      </c>
      <c r="U239" s="44" t="s">
        <v>591</v>
      </c>
      <c r="V239" s="44" t="s">
        <v>591</v>
      </c>
      <c r="W239" s="44" t="s">
        <v>591</v>
      </c>
      <c r="X239" s="44" t="s">
        <v>591</v>
      </c>
      <c r="Y239" s="44" t="s">
        <v>591</v>
      </c>
      <c r="Z239" s="44" t="s">
        <v>591</v>
      </c>
      <c r="AA239" s="44" t="s">
        <v>591</v>
      </c>
      <c r="AB239" s="44" t="s">
        <v>591</v>
      </c>
      <c r="AC239" s="44" t="s">
        <v>591</v>
      </c>
      <c r="AD239" s="44" t="s">
        <v>591</v>
      </c>
      <c r="AE239" s="44" t="s">
        <v>591</v>
      </c>
      <c r="AF239" s="44" t="s">
        <v>591</v>
      </c>
      <c r="AG239" s="44" t="s">
        <v>591</v>
      </c>
      <c r="AH239" s="44" t="s">
        <v>591</v>
      </c>
      <c r="AI239" s="44" t="s">
        <v>591</v>
      </c>
      <c r="AJ239" s="44" t="s">
        <v>591</v>
      </c>
      <c r="AK239" s="44" t="s">
        <v>591</v>
      </c>
      <c r="AL239" s="44" t="s">
        <v>591</v>
      </c>
      <c r="AM239" s="44" t="s">
        <v>591</v>
      </c>
      <c r="AN239" s="44" t="s">
        <v>591</v>
      </c>
      <c r="AO239" s="44" t="s">
        <v>591</v>
      </c>
      <c r="AP239" s="44" t="s">
        <v>591</v>
      </c>
    </row>
    <row r="240" spans="1:42" thickTop="1" thickBot="1" x14ac:dyDescent="0.35">
      <c r="A240" s="24" t="str">
        <f t="shared" ref="A240" si="41">A239</f>
        <v>Question 48</v>
      </c>
      <c r="B240" s="67" t="str">
        <f ca="1"/>
        <v>Answer q48_2</v>
      </c>
      <c r="C240" s="10" t="s">
        <v>591</v>
      </c>
      <c r="D240" s="10" t="s">
        <v>591</v>
      </c>
      <c r="E240" s="10" t="s">
        <v>591</v>
      </c>
      <c r="F240" s="10" t="s">
        <v>591</v>
      </c>
      <c r="G240" s="10" t="s">
        <v>591</v>
      </c>
      <c r="H240" s="10" t="s">
        <v>591</v>
      </c>
      <c r="I240" s="10" t="s">
        <v>591</v>
      </c>
      <c r="J240" s="10" t="s">
        <v>591</v>
      </c>
      <c r="K240" s="10" t="s">
        <v>591</v>
      </c>
      <c r="L240" s="10" t="s">
        <v>591</v>
      </c>
      <c r="M240" s="10" t="s">
        <v>591</v>
      </c>
      <c r="N240" s="10" t="s">
        <v>591</v>
      </c>
      <c r="O240" s="10" t="s">
        <v>591</v>
      </c>
      <c r="P240" s="10" t="s">
        <v>591</v>
      </c>
      <c r="Q240" s="10" t="s">
        <v>591</v>
      </c>
      <c r="R240" s="10" t="s">
        <v>591</v>
      </c>
      <c r="S240" s="10" t="s">
        <v>591</v>
      </c>
      <c r="T240" s="10" t="s">
        <v>591</v>
      </c>
      <c r="U240" s="10" t="s">
        <v>591</v>
      </c>
      <c r="V240" s="10" t="s">
        <v>591</v>
      </c>
      <c r="W240" s="10" t="s">
        <v>591</v>
      </c>
      <c r="X240" s="10" t="s">
        <v>591</v>
      </c>
      <c r="Y240" s="10" t="s">
        <v>591</v>
      </c>
      <c r="Z240" s="10" t="s">
        <v>591</v>
      </c>
      <c r="AA240" s="10" t="s">
        <v>591</v>
      </c>
      <c r="AB240" s="10" t="s">
        <v>591</v>
      </c>
      <c r="AC240" s="10" t="s">
        <v>591</v>
      </c>
      <c r="AD240" s="10" t="s">
        <v>591</v>
      </c>
      <c r="AE240" s="10" t="s">
        <v>591</v>
      </c>
      <c r="AF240" s="10" t="s">
        <v>591</v>
      </c>
      <c r="AG240" s="10" t="s">
        <v>591</v>
      </c>
      <c r="AH240" s="10" t="s">
        <v>591</v>
      </c>
      <c r="AI240" s="10" t="s">
        <v>591</v>
      </c>
      <c r="AJ240" s="10" t="s">
        <v>591</v>
      </c>
      <c r="AK240" s="10" t="s">
        <v>591</v>
      </c>
      <c r="AL240" s="10" t="s">
        <v>591</v>
      </c>
      <c r="AM240" s="10" t="s">
        <v>591</v>
      </c>
      <c r="AN240" s="10" t="s">
        <v>591</v>
      </c>
      <c r="AO240" s="10" t="s">
        <v>591</v>
      </c>
      <c r="AP240" s="10" t="s">
        <v>591</v>
      </c>
    </row>
    <row r="241" spans="1:42" thickTop="1" thickBot="1" x14ac:dyDescent="0.35">
      <c r="A241" s="24" t="str">
        <f t="shared" si="37"/>
        <v>Question 48</v>
      </c>
      <c r="B241" s="67" t="str">
        <f ca="1"/>
        <v>Answer q48_3</v>
      </c>
      <c r="C241" s="10" t="s">
        <v>591</v>
      </c>
      <c r="D241" s="10" t="s">
        <v>591</v>
      </c>
      <c r="E241" s="10" t="s">
        <v>591</v>
      </c>
      <c r="F241" s="10" t="s">
        <v>591</v>
      </c>
      <c r="G241" s="10" t="s">
        <v>591</v>
      </c>
      <c r="H241" s="10" t="s">
        <v>591</v>
      </c>
      <c r="I241" s="10" t="s">
        <v>591</v>
      </c>
      <c r="J241" s="10" t="s">
        <v>591</v>
      </c>
      <c r="K241" s="10" t="s">
        <v>591</v>
      </c>
      <c r="L241" s="10" t="s">
        <v>591</v>
      </c>
      <c r="M241" s="10" t="s">
        <v>591</v>
      </c>
      <c r="N241" s="10" t="s">
        <v>591</v>
      </c>
      <c r="O241" s="10" t="s">
        <v>591</v>
      </c>
      <c r="P241" s="10" t="s">
        <v>591</v>
      </c>
      <c r="Q241" s="10" t="s">
        <v>591</v>
      </c>
      <c r="R241" s="10" t="s">
        <v>591</v>
      </c>
      <c r="S241" s="10" t="s">
        <v>591</v>
      </c>
      <c r="T241" s="10" t="s">
        <v>591</v>
      </c>
      <c r="U241" s="10" t="s">
        <v>591</v>
      </c>
      <c r="V241" s="10" t="s">
        <v>591</v>
      </c>
      <c r="W241" s="10" t="s">
        <v>591</v>
      </c>
      <c r="X241" s="10" t="s">
        <v>591</v>
      </c>
      <c r="Y241" s="10" t="s">
        <v>591</v>
      </c>
      <c r="Z241" s="10" t="s">
        <v>591</v>
      </c>
      <c r="AA241" s="10" t="s">
        <v>591</v>
      </c>
      <c r="AB241" s="10" t="s">
        <v>591</v>
      </c>
      <c r="AC241" s="10" t="s">
        <v>591</v>
      </c>
      <c r="AD241" s="10" t="s">
        <v>591</v>
      </c>
      <c r="AE241" s="10" t="s">
        <v>591</v>
      </c>
      <c r="AF241" s="10" t="s">
        <v>591</v>
      </c>
      <c r="AG241" s="10" t="s">
        <v>591</v>
      </c>
      <c r="AH241" s="10" t="s">
        <v>591</v>
      </c>
      <c r="AI241" s="10" t="s">
        <v>591</v>
      </c>
      <c r="AJ241" s="10" t="s">
        <v>591</v>
      </c>
      <c r="AK241" s="10" t="s">
        <v>591</v>
      </c>
      <c r="AL241" s="10" t="s">
        <v>591</v>
      </c>
      <c r="AM241" s="10" t="s">
        <v>591</v>
      </c>
      <c r="AN241" s="10" t="s">
        <v>591</v>
      </c>
      <c r="AO241" s="10" t="s">
        <v>591</v>
      </c>
      <c r="AP241" s="10" t="s">
        <v>591</v>
      </c>
    </row>
    <row r="242" spans="1:42" thickTop="1" thickBot="1" x14ac:dyDescent="0.35">
      <c r="A242" s="24" t="str">
        <f t="shared" si="37"/>
        <v>Question 48</v>
      </c>
      <c r="B242" s="67" t="str">
        <f ca="1"/>
        <v>Answer q48_4</v>
      </c>
      <c r="C242" s="10" t="s">
        <v>591</v>
      </c>
      <c r="D242" s="10" t="s">
        <v>591</v>
      </c>
      <c r="E242" s="10" t="s">
        <v>591</v>
      </c>
      <c r="F242" s="10" t="s">
        <v>591</v>
      </c>
      <c r="G242" s="10" t="s">
        <v>591</v>
      </c>
      <c r="H242" s="10" t="s">
        <v>591</v>
      </c>
      <c r="I242" s="10" t="s">
        <v>591</v>
      </c>
      <c r="J242" s="10" t="s">
        <v>591</v>
      </c>
      <c r="K242" s="10" t="s">
        <v>591</v>
      </c>
      <c r="L242" s="10" t="s">
        <v>591</v>
      </c>
      <c r="M242" s="10" t="s">
        <v>591</v>
      </c>
      <c r="N242" s="10" t="s">
        <v>591</v>
      </c>
      <c r="O242" s="10" t="s">
        <v>591</v>
      </c>
      <c r="P242" s="10" t="s">
        <v>591</v>
      </c>
      <c r="Q242" s="10" t="s">
        <v>591</v>
      </c>
      <c r="R242" s="10" t="s">
        <v>591</v>
      </c>
      <c r="S242" s="10" t="s">
        <v>591</v>
      </c>
      <c r="T242" s="10" t="s">
        <v>591</v>
      </c>
      <c r="U242" s="10" t="s">
        <v>591</v>
      </c>
      <c r="V242" s="10" t="s">
        <v>591</v>
      </c>
      <c r="W242" s="10" t="s">
        <v>591</v>
      </c>
      <c r="X242" s="10" t="s">
        <v>591</v>
      </c>
      <c r="Y242" s="10" t="s">
        <v>591</v>
      </c>
      <c r="Z242" s="10" t="s">
        <v>591</v>
      </c>
      <c r="AA242" s="10" t="s">
        <v>591</v>
      </c>
      <c r="AB242" s="10" t="s">
        <v>591</v>
      </c>
      <c r="AC242" s="10" t="s">
        <v>591</v>
      </c>
      <c r="AD242" s="10" t="s">
        <v>591</v>
      </c>
      <c r="AE242" s="10" t="s">
        <v>591</v>
      </c>
      <c r="AF242" s="10" t="s">
        <v>591</v>
      </c>
      <c r="AG242" s="10" t="s">
        <v>591</v>
      </c>
      <c r="AH242" s="10" t="s">
        <v>591</v>
      </c>
      <c r="AI242" s="10" t="s">
        <v>591</v>
      </c>
      <c r="AJ242" s="10" t="s">
        <v>591</v>
      </c>
      <c r="AK242" s="10" t="s">
        <v>591</v>
      </c>
      <c r="AL242" s="10" t="s">
        <v>591</v>
      </c>
      <c r="AM242" s="10" t="s">
        <v>591</v>
      </c>
      <c r="AN242" s="10" t="s">
        <v>591</v>
      </c>
      <c r="AO242" s="10" t="s">
        <v>591</v>
      </c>
      <c r="AP242" s="10" t="s">
        <v>591</v>
      </c>
    </row>
    <row r="243" spans="1:42" thickTop="1" thickBot="1" x14ac:dyDescent="0.35">
      <c r="A243" s="24" t="str">
        <f t="shared" si="37"/>
        <v>Question 48</v>
      </c>
      <c r="B243" s="67" t="str">
        <f ca="1"/>
        <v>Answer q48_5</v>
      </c>
      <c r="C243" s="10" t="s">
        <v>591</v>
      </c>
      <c r="D243" s="10" t="s">
        <v>591</v>
      </c>
      <c r="E243" s="10" t="s">
        <v>591</v>
      </c>
      <c r="F243" s="10" t="s">
        <v>591</v>
      </c>
      <c r="G243" s="10" t="s">
        <v>591</v>
      </c>
      <c r="H243" s="10" t="s">
        <v>591</v>
      </c>
      <c r="I243" s="10" t="s">
        <v>591</v>
      </c>
      <c r="J243" s="10" t="s">
        <v>591</v>
      </c>
      <c r="K243" s="10" t="s">
        <v>591</v>
      </c>
      <c r="L243" s="10" t="s">
        <v>591</v>
      </c>
      <c r="M243" s="10" t="s">
        <v>591</v>
      </c>
      <c r="N243" s="10" t="s">
        <v>591</v>
      </c>
      <c r="O243" s="10" t="s">
        <v>591</v>
      </c>
      <c r="P243" s="10" t="s">
        <v>591</v>
      </c>
      <c r="Q243" s="10" t="s">
        <v>591</v>
      </c>
      <c r="R243" s="10" t="s">
        <v>591</v>
      </c>
      <c r="S243" s="10" t="s">
        <v>591</v>
      </c>
      <c r="T243" s="10" t="s">
        <v>591</v>
      </c>
      <c r="U243" s="10" t="s">
        <v>591</v>
      </c>
      <c r="V243" s="10" t="s">
        <v>591</v>
      </c>
      <c r="W243" s="10" t="s">
        <v>591</v>
      </c>
      <c r="X243" s="10" t="s">
        <v>591</v>
      </c>
      <c r="Y243" s="10" t="s">
        <v>591</v>
      </c>
      <c r="Z243" s="10" t="s">
        <v>591</v>
      </c>
      <c r="AA243" s="10" t="s">
        <v>591</v>
      </c>
      <c r="AB243" s="10" t="s">
        <v>591</v>
      </c>
      <c r="AC243" s="10" t="s">
        <v>591</v>
      </c>
      <c r="AD243" s="10" t="s">
        <v>591</v>
      </c>
      <c r="AE243" s="10" t="s">
        <v>591</v>
      </c>
      <c r="AF243" s="10" t="s">
        <v>591</v>
      </c>
      <c r="AG243" s="10" t="s">
        <v>591</v>
      </c>
      <c r="AH243" s="10" t="s">
        <v>591</v>
      </c>
      <c r="AI243" s="10" t="s">
        <v>591</v>
      </c>
      <c r="AJ243" s="10" t="s">
        <v>591</v>
      </c>
      <c r="AK243" s="10" t="s">
        <v>591</v>
      </c>
      <c r="AL243" s="10" t="s">
        <v>591</v>
      </c>
      <c r="AM243" s="10" t="s">
        <v>591</v>
      </c>
      <c r="AN243" s="10" t="s">
        <v>591</v>
      </c>
      <c r="AO243" s="10" t="s">
        <v>591</v>
      </c>
      <c r="AP243" s="10" t="s">
        <v>591</v>
      </c>
    </row>
    <row r="244" spans="1:42" thickTop="1" thickBot="1" x14ac:dyDescent="0.35">
      <c r="A244" s="24" t="str">
        <f>'Admin Potential Answers'!B50</f>
        <v>Question 49</v>
      </c>
      <c r="B244" s="67" t="str" cm="1">
        <f t="array" aca="1" ref="B244:B248" ca="1">TRANSPOSE(INDIRECT('Admin Potential Answers'!A50))</f>
        <v>Answer q49_1</v>
      </c>
      <c r="C244" s="44" t="s">
        <v>591</v>
      </c>
      <c r="D244" s="44" t="s">
        <v>591</v>
      </c>
      <c r="E244" s="44" t="s">
        <v>591</v>
      </c>
      <c r="F244" s="44" t="s">
        <v>591</v>
      </c>
      <c r="G244" s="44" t="s">
        <v>591</v>
      </c>
      <c r="H244" s="44" t="s">
        <v>591</v>
      </c>
      <c r="I244" s="44" t="s">
        <v>591</v>
      </c>
      <c r="J244" s="44" t="s">
        <v>591</v>
      </c>
      <c r="K244" s="44" t="s">
        <v>591</v>
      </c>
      <c r="L244" s="44" t="s">
        <v>591</v>
      </c>
      <c r="M244" s="44" t="s">
        <v>591</v>
      </c>
      <c r="N244" s="44" t="s">
        <v>591</v>
      </c>
      <c r="O244" s="44" t="s">
        <v>591</v>
      </c>
      <c r="P244" s="44" t="s">
        <v>591</v>
      </c>
      <c r="Q244" s="44" t="s">
        <v>591</v>
      </c>
      <c r="R244" s="44" t="s">
        <v>591</v>
      </c>
      <c r="S244" s="44" t="s">
        <v>591</v>
      </c>
      <c r="T244" s="44" t="s">
        <v>591</v>
      </c>
      <c r="U244" s="44" t="s">
        <v>591</v>
      </c>
      <c r="V244" s="44" t="s">
        <v>591</v>
      </c>
      <c r="W244" s="44" t="s">
        <v>591</v>
      </c>
      <c r="X244" s="44" t="s">
        <v>591</v>
      </c>
      <c r="Y244" s="44" t="s">
        <v>591</v>
      </c>
      <c r="Z244" s="44" t="s">
        <v>591</v>
      </c>
      <c r="AA244" s="44" t="s">
        <v>591</v>
      </c>
      <c r="AB244" s="44" t="s">
        <v>591</v>
      </c>
      <c r="AC244" s="44" t="s">
        <v>591</v>
      </c>
      <c r="AD244" s="44" t="s">
        <v>591</v>
      </c>
      <c r="AE244" s="44" t="s">
        <v>591</v>
      </c>
      <c r="AF244" s="44" t="s">
        <v>591</v>
      </c>
      <c r="AG244" s="44" t="s">
        <v>591</v>
      </c>
      <c r="AH244" s="44" t="s">
        <v>591</v>
      </c>
      <c r="AI244" s="44" t="s">
        <v>591</v>
      </c>
      <c r="AJ244" s="44" t="s">
        <v>591</v>
      </c>
      <c r="AK244" s="44" t="s">
        <v>591</v>
      </c>
      <c r="AL244" s="44" t="s">
        <v>591</v>
      </c>
      <c r="AM244" s="44" t="s">
        <v>591</v>
      </c>
      <c r="AN244" s="44" t="s">
        <v>591</v>
      </c>
      <c r="AO244" s="44" t="s">
        <v>591</v>
      </c>
      <c r="AP244" s="44" t="s">
        <v>591</v>
      </c>
    </row>
    <row r="245" spans="1:42" thickTop="1" thickBot="1" x14ac:dyDescent="0.35">
      <c r="A245" s="24" t="str">
        <f t="shared" ref="A245" si="42">A244</f>
        <v>Question 49</v>
      </c>
      <c r="B245" s="67" t="str">
        <f ca="1"/>
        <v>Answer q49_2</v>
      </c>
      <c r="C245" s="10" t="s">
        <v>591</v>
      </c>
      <c r="D245" s="10" t="s">
        <v>591</v>
      </c>
      <c r="E245" s="10" t="s">
        <v>591</v>
      </c>
      <c r="F245" s="10" t="s">
        <v>591</v>
      </c>
      <c r="G245" s="10" t="s">
        <v>591</v>
      </c>
      <c r="H245" s="10" t="s">
        <v>591</v>
      </c>
      <c r="I245" s="10" t="s">
        <v>591</v>
      </c>
      <c r="J245" s="10" t="s">
        <v>591</v>
      </c>
      <c r="K245" s="10" t="s">
        <v>591</v>
      </c>
      <c r="L245" s="10" t="s">
        <v>591</v>
      </c>
      <c r="M245" s="10" t="s">
        <v>591</v>
      </c>
      <c r="N245" s="10" t="s">
        <v>591</v>
      </c>
      <c r="O245" s="10" t="s">
        <v>591</v>
      </c>
      <c r="P245" s="10" t="s">
        <v>591</v>
      </c>
      <c r="Q245" s="10" t="s">
        <v>591</v>
      </c>
      <c r="R245" s="10" t="s">
        <v>591</v>
      </c>
      <c r="S245" s="10" t="s">
        <v>591</v>
      </c>
      <c r="T245" s="10" t="s">
        <v>591</v>
      </c>
      <c r="U245" s="10" t="s">
        <v>591</v>
      </c>
      <c r="V245" s="10" t="s">
        <v>591</v>
      </c>
      <c r="W245" s="10" t="s">
        <v>591</v>
      </c>
      <c r="X245" s="10" t="s">
        <v>591</v>
      </c>
      <c r="Y245" s="10" t="s">
        <v>591</v>
      </c>
      <c r="Z245" s="10" t="s">
        <v>591</v>
      </c>
      <c r="AA245" s="10" t="s">
        <v>591</v>
      </c>
      <c r="AB245" s="10" t="s">
        <v>591</v>
      </c>
      <c r="AC245" s="10" t="s">
        <v>591</v>
      </c>
      <c r="AD245" s="10" t="s">
        <v>591</v>
      </c>
      <c r="AE245" s="10" t="s">
        <v>591</v>
      </c>
      <c r="AF245" s="10" t="s">
        <v>591</v>
      </c>
      <c r="AG245" s="10" t="s">
        <v>591</v>
      </c>
      <c r="AH245" s="10" t="s">
        <v>591</v>
      </c>
      <c r="AI245" s="10" t="s">
        <v>591</v>
      </c>
      <c r="AJ245" s="10" t="s">
        <v>591</v>
      </c>
      <c r="AK245" s="10" t="s">
        <v>591</v>
      </c>
      <c r="AL245" s="10" t="s">
        <v>591</v>
      </c>
      <c r="AM245" s="10" t="s">
        <v>591</v>
      </c>
      <c r="AN245" s="10" t="s">
        <v>591</v>
      </c>
      <c r="AO245" s="10" t="s">
        <v>591</v>
      </c>
      <c r="AP245" s="10" t="s">
        <v>591</v>
      </c>
    </row>
    <row r="246" spans="1:42" thickTop="1" thickBot="1" x14ac:dyDescent="0.35">
      <c r="A246" s="24" t="str">
        <f t="shared" si="38"/>
        <v>Question 49</v>
      </c>
      <c r="B246" s="67" t="str">
        <f ca="1"/>
        <v>Answer q49_3</v>
      </c>
      <c r="C246" s="10" t="s">
        <v>591</v>
      </c>
      <c r="D246" s="10" t="s">
        <v>591</v>
      </c>
      <c r="E246" s="10" t="s">
        <v>591</v>
      </c>
      <c r="F246" s="10" t="s">
        <v>591</v>
      </c>
      <c r="G246" s="10" t="s">
        <v>591</v>
      </c>
      <c r="H246" s="10" t="s">
        <v>591</v>
      </c>
      <c r="I246" s="10" t="s">
        <v>591</v>
      </c>
      <c r="J246" s="10" t="s">
        <v>591</v>
      </c>
      <c r="K246" s="10" t="s">
        <v>591</v>
      </c>
      <c r="L246" s="10" t="s">
        <v>591</v>
      </c>
      <c r="M246" s="10" t="s">
        <v>591</v>
      </c>
      <c r="N246" s="10" t="s">
        <v>591</v>
      </c>
      <c r="O246" s="10" t="s">
        <v>591</v>
      </c>
      <c r="P246" s="10" t="s">
        <v>591</v>
      </c>
      <c r="Q246" s="10" t="s">
        <v>591</v>
      </c>
      <c r="R246" s="10" t="s">
        <v>591</v>
      </c>
      <c r="S246" s="10" t="s">
        <v>591</v>
      </c>
      <c r="T246" s="10" t="s">
        <v>591</v>
      </c>
      <c r="U246" s="10" t="s">
        <v>591</v>
      </c>
      <c r="V246" s="10" t="s">
        <v>591</v>
      </c>
      <c r="W246" s="10" t="s">
        <v>591</v>
      </c>
      <c r="X246" s="10" t="s">
        <v>591</v>
      </c>
      <c r="Y246" s="10" t="s">
        <v>591</v>
      </c>
      <c r="Z246" s="10" t="s">
        <v>591</v>
      </c>
      <c r="AA246" s="10" t="s">
        <v>591</v>
      </c>
      <c r="AB246" s="10" t="s">
        <v>591</v>
      </c>
      <c r="AC246" s="10" t="s">
        <v>591</v>
      </c>
      <c r="AD246" s="10" t="s">
        <v>591</v>
      </c>
      <c r="AE246" s="10" t="s">
        <v>591</v>
      </c>
      <c r="AF246" s="10" t="s">
        <v>591</v>
      </c>
      <c r="AG246" s="10" t="s">
        <v>591</v>
      </c>
      <c r="AH246" s="10" t="s">
        <v>591</v>
      </c>
      <c r="AI246" s="10" t="s">
        <v>591</v>
      </c>
      <c r="AJ246" s="10" t="s">
        <v>591</v>
      </c>
      <c r="AK246" s="10" t="s">
        <v>591</v>
      </c>
      <c r="AL246" s="10" t="s">
        <v>591</v>
      </c>
      <c r="AM246" s="10" t="s">
        <v>591</v>
      </c>
      <c r="AN246" s="10" t="s">
        <v>591</v>
      </c>
      <c r="AO246" s="10" t="s">
        <v>591</v>
      </c>
      <c r="AP246" s="10" t="s">
        <v>591</v>
      </c>
    </row>
    <row r="247" spans="1:42" thickTop="1" thickBot="1" x14ac:dyDescent="0.35">
      <c r="A247" s="24" t="str">
        <f t="shared" si="38"/>
        <v>Question 49</v>
      </c>
      <c r="B247" s="67" t="str">
        <f ca="1"/>
        <v>Answer q49_4</v>
      </c>
      <c r="C247" s="10" t="s">
        <v>591</v>
      </c>
      <c r="D247" s="10" t="s">
        <v>591</v>
      </c>
      <c r="E247" s="10" t="s">
        <v>591</v>
      </c>
      <c r="F247" s="10" t="s">
        <v>591</v>
      </c>
      <c r="G247" s="10" t="s">
        <v>591</v>
      </c>
      <c r="H247" s="10" t="s">
        <v>591</v>
      </c>
      <c r="I247" s="10" t="s">
        <v>591</v>
      </c>
      <c r="J247" s="10" t="s">
        <v>591</v>
      </c>
      <c r="K247" s="10" t="s">
        <v>591</v>
      </c>
      <c r="L247" s="10" t="s">
        <v>591</v>
      </c>
      <c r="M247" s="10" t="s">
        <v>591</v>
      </c>
      <c r="N247" s="10" t="s">
        <v>591</v>
      </c>
      <c r="O247" s="10" t="s">
        <v>591</v>
      </c>
      <c r="P247" s="10" t="s">
        <v>591</v>
      </c>
      <c r="Q247" s="10" t="s">
        <v>591</v>
      </c>
      <c r="R247" s="10" t="s">
        <v>591</v>
      </c>
      <c r="S247" s="10" t="s">
        <v>591</v>
      </c>
      <c r="T247" s="10" t="s">
        <v>591</v>
      </c>
      <c r="U247" s="10" t="s">
        <v>591</v>
      </c>
      <c r="V247" s="10" t="s">
        <v>591</v>
      </c>
      <c r="W247" s="10" t="s">
        <v>591</v>
      </c>
      <c r="X247" s="10" t="s">
        <v>591</v>
      </c>
      <c r="Y247" s="10" t="s">
        <v>591</v>
      </c>
      <c r="Z247" s="10" t="s">
        <v>591</v>
      </c>
      <c r="AA247" s="10" t="s">
        <v>591</v>
      </c>
      <c r="AB247" s="10" t="s">
        <v>591</v>
      </c>
      <c r="AC247" s="10" t="s">
        <v>591</v>
      </c>
      <c r="AD247" s="10" t="s">
        <v>591</v>
      </c>
      <c r="AE247" s="10" t="s">
        <v>591</v>
      </c>
      <c r="AF247" s="10" t="s">
        <v>591</v>
      </c>
      <c r="AG247" s="10" t="s">
        <v>591</v>
      </c>
      <c r="AH247" s="10" t="s">
        <v>591</v>
      </c>
      <c r="AI247" s="10" t="s">
        <v>591</v>
      </c>
      <c r="AJ247" s="10" t="s">
        <v>591</v>
      </c>
      <c r="AK247" s="10" t="s">
        <v>591</v>
      </c>
      <c r="AL247" s="10" t="s">
        <v>591</v>
      </c>
      <c r="AM247" s="10" t="s">
        <v>591</v>
      </c>
      <c r="AN247" s="10" t="s">
        <v>591</v>
      </c>
      <c r="AO247" s="10" t="s">
        <v>591</v>
      </c>
      <c r="AP247" s="10" t="s">
        <v>591</v>
      </c>
    </row>
    <row r="248" spans="1:42" thickTop="1" thickBot="1" x14ac:dyDescent="0.35">
      <c r="A248" s="24" t="str">
        <f t="shared" si="38"/>
        <v>Question 49</v>
      </c>
      <c r="B248" s="67" t="str">
        <f ca="1"/>
        <v>Answer q49_5</v>
      </c>
      <c r="C248" s="10" t="s">
        <v>591</v>
      </c>
      <c r="D248" s="10" t="s">
        <v>591</v>
      </c>
      <c r="E248" s="10" t="s">
        <v>591</v>
      </c>
      <c r="F248" s="10" t="s">
        <v>591</v>
      </c>
      <c r="G248" s="10" t="s">
        <v>591</v>
      </c>
      <c r="H248" s="10" t="s">
        <v>591</v>
      </c>
      <c r="I248" s="10" t="s">
        <v>591</v>
      </c>
      <c r="J248" s="10" t="s">
        <v>591</v>
      </c>
      <c r="K248" s="10" t="s">
        <v>591</v>
      </c>
      <c r="L248" s="10" t="s">
        <v>591</v>
      </c>
      <c r="M248" s="10" t="s">
        <v>591</v>
      </c>
      <c r="N248" s="10" t="s">
        <v>591</v>
      </c>
      <c r="O248" s="10" t="s">
        <v>591</v>
      </c>
      <c r="P248" s="10" t="s">
        <v>591</v>
      </c>
      <c r="Q248" s="10" t="s">
        <v>591</v>
      </c>
      <c r="R248" s="10" t="s">
        <v>591</v>
      </c>
      <c r="S248" s="10" t="s">
        <v>591</v>
      </c>
      <c r="T248" s="10" t="s">
        <v>591</v>
      </c>
      <c r="U248" s="10" t="s">
        <v>591</v>
      </c>
      <c r="V248" s="10" t="s">
        <v>591</v>
      </c>
      <c r="W248" s="10" t="s">
        <v>591</v>
      </c>
      <c r="X248" s="10" t="s">
        <v>591</v>
      </c>
      <c r="Y248" s="10" t="s">
        <v>591</v>
      </c>
      <c r="Z248" s="10" t="s">
        <v>591</v>
      </c>
      <c r="AA248" s="10" t="s">
        <v>591</v>
      </c>
      <c r="AB248" s="10" t="s">
        <v>591</v>
      </c>
      <c r="AC248" s="10" t="s">
        <v>591</v>
      </c>
      <c r="AD248" s="10" t="s">
        <v>591</v>
      </c>
      <c r="AE248" s="10" t="s">
        <v>591</v>
      </c>
      <c r="AF248" s="10" t="s">
        <v>591</v>
      </c>
      <c r="AG248" s="10" t="s">
        <v>591</v>
      </c>
      <c r="AH248" s="10" t="s">
        <v>591</v>
      </c>
      <c r="AI248" s="10" t="s">
        <v>591</v>
      </c>
      <c r="AJ248" s="10" t="s">
        <v>591</v>
      </c>
      <c r="AK248" s="10" t="s">
        <v>591</v>
      </c>
      <c r="AL248" s="10" t="s">
        <v>591</v>
      </c>
      <c r="AM248" s="10" t="s">
        <v>591</v>
      </c>
      <c r="AN248" s="10" t="s">
        <v>591</v>
      </c>
      <c r="AO248" s="10" t="s">
        <v>591</v>
      </c>
      <c r="AP248" s="10" t="s">
        <v>591</v>
      </c>
    </row>
    <row r="249" spans="1:42" thickTop="1" thickBot="1" x14ac:dyDescent="0.35">
      <c r="A249" s="24" t="str">
        <f>'Admin Potential Answers'!B51</f>
        <v>Question 50</v>
      </c>
      <c r="B249" s="67" t="str" cm="1">
        <f t="array" aca="1" ref="B249:B253" ca="1">TRANSPOSE(INDIRECT('Admin Potential Answers'!A51))</f>
        <v>Answer q50_1</v>
      </c>
      <c r="C249" s="44" t="s">
        <v>591</v>
      </c>
      <c r="D249" s="44" t="s">
        <v>591</v>
      </c>
      <c r="E249" s="44" t="s">
        <v>591</v>
      </c>
      <c r="F249" s="44" t="s">
        <v>591</v>
      </c>
      <c r="G249" s="44" t="s">
        <v>591</v>
      </c>
      <c r="H249" s="44" t="s">
        <v>591</v>
      </c>
      <c r="I249" s="44" t="s">
        <v>591</v>
      </c>
      <c r="J249" s="44" t="s">
        <v>591</v>
      </c>
      <c r="K249" s="44" t="s">
        <v>591</v>
      </c>
      <c r="L249" s="44" t="s">
        <v>591</v>
      </c>
      <c r="M249" s="44" t="s">
        <v>591</v>
      </c>
      <c r="N249" s="44" t="s">
        <v>591</v>
      </c>
      <c r="O249" s="44" t="s">
        <v>591</v>
      </c>
      <c r="P249" s="44" t="s">
        <v>591</v>
      </c>
      <c r="Q249" s="44" t="s">
        <v>591</v>
      </c>
      <c r="R249" s="44" t="s">
        <v>591</v>
      </c>
      <c r="S249" s="44" t="s">
        <v>591</v>
      </c>
      <c r="T249" s="44" t="s">
        <v>591</v>
      </c>
      <c r="U249" s="44" t="s">
        <v>591</v>
      </c>
      <c r="V249" s="44" t="s">
        <v>591</v>
      </c>
      <c r="W249" s="44" t="s">
        <v>591</v>
      </c>
      <c r="X249" s="44" t="s">
        <v>591</v>
      </c>
      <c r="Y249" s="44" t="s">
        <v>591</v>
      </c>
      <c r="Z249" s="44" t="s">
        <v>591</v>
      </c>
      <c r="AA249" s="44" t="s">
        <v>591</v>
      </c>
      <c r="AB249" s="44" t="s">
        <v>591</v>
      </c>
      <c r="AC249" s="44" t="s">
        <v>591</v>
      </c>
      <c r="AD249" s="44" t="s">
        <v>591</v>
      </c>
      <c r="AE249" s="44" t="s">
        <v>591</v>
      </c>
      <c r="AF249" s="44" t="s">
        <v>591</v>
      </c>
      <c r="AG249" s="44" t="s">
        <v>591</v>
      </c>
      <c r="AH249" s="44" t="s">
        <v>591</v>
      </c>
      <c r="AI249" s="44" t="s">
        <v>591</v>
      </c>
      <c r="AJ249" s="44" t="s">
        <v>591</v>
      </c>
      <c r="AK249" s="44" t="s">
        <v>591</v>
      </c>
      <c r="AL249" s="44" t="s">
        <v>591</v>
      </c>
      <c r="AM249" s="44" t="s">
        <v>591</v>
      </c>
      <c r="AN249" s="44" t="s">
        <v>591</v>
      </c>
      <c r="AO249" s="44" t="s">
        <v>591</v>
      </c>
      <c r="AP249" s="44" t="s">
        <v>591</v>
      </c>
    </row>
    <row r="250" spans="1:42" thickTop="1" thickBot="1" x14ac:dyDescent="0.35">
      <c r="A250" s="24" t="str">
        <f t="shared" ref="A250:A253" si="43">A249</f>
        <v>Question 50</v>
      </c>
      <c r="B250" s="67" t="str">
        <f ca="1"/>
        <v>Answer q50_2</v>
      </c>
      <c r="C250" s="10" t="s">
        <v>591</v>
      </c>
      <c r="D250" s="10" t="s">
        <v>591</v>
      </c>
      <c r="E250" s="10" t="s">
        <v>591</v>
      </c>
      <c r="F250" s="10" t="s">
        <v>591</v>
      </c>
      <c r="G250" s="10" t="s">
        <v>591</v>
      </c>
      <c r="H250" s="10" t="s">
        <v>591</v>
      </c>
      <c r="I250" s="10" t="s">
        <v>591</v>
      </c>
      <c r="J250" s="10" t="s">
        <v>591</v>
      </c>
      <c r="K250" s="10" t="s">
        <v>591</v>
      </c>
      <c r="L250" s="10" t="s">
        <v>591</v>
      </c>
      <c r="M250" s="10" t="s">
        <v>591</v>
      </c>
      <c r="N250" s="10" t="s">
        <v>591</v>
      </c>
      <c r="O250" s="10" t="s">
        <v>591</v>
      </c>
      <c r="P250" s="10" t="s">
        <v>591</v>
      </c>
      <c r="Q250" s="10" t="s">
        <v>591</v>
      </c>
      <c r="R250" s="10" t="s">
        <v>591</v>
      </c>
      <c r="S250" s="10" t="s">
        <v>591</v>
      </c>
      <c r="T250" s="10" t="s">
        <v>591</v>
      </c>
      <c r="U250" s="10" t="s">
        <v>591</v>
      </c>
      <c r="V250" s="10" t="s">
        <v>591</v>
      </c>
      <c r="W250" s="10" t="s">
        <v>591</v>
      </c>
      <c r="X250" s="10" t="s">
        <v>591</v>
      </c>
      <c r="Y250" s="10" t="s">
        <v>591</v>
      </c>
      <c r="Z250" s="10" t="s">
        <v>591</v>
      </c>
      <c r="AA250" s="10" t="s">
        <v>591</v>
      </c>
      <c r="AB250" s="10" t="s">
        <v>591</v>
      </c>
      <c r="AC250" s="10" t="s">
        <v>591</v>
      </c>
      <c r="AD250" s="10" t="s">
        <v>591</v>
      </c>
      <c r="AE250" s="10" t="s">
        <v>591</v>
      </c>
      <c r="AF250" s="10" t="s">
        <v>591</v>
      </c>
      <c r="AG250" s="10" t="s">
        <v>591</v>
      </c>
      <c r="AH250" s="10" t="s">
        <v>591</v>
      </c>
      <c r="AI250" s="10" t="s">
        <v>591</v>
      </c>
      <c r="AJ250" s="10" t="s">
        <v>591</v>
      </c>
      <c r="AK250" s="10" t="s">
        <v>591</v>
      </c>
      <c r="AL250" s="10" t="s">
        <v>591</v>
      </c>
      <c r="AM250" s="10" t="s">
        <v>591</v>
      </c>
      <c r="AN250" s="10" t="s">
        <v>591</v>
      </c>
      <c r="AO250" s="10" t="s">
        <v>591</v>
      </c>
      <c r="AP250" s="10" t="s">
        <v>591</v>
      </c>
    </row>
    <row r="251" spans="1:42" thickTop="1" thickBot="1" x14ac:dyDescent="0.35">
      <c r="A251" s="24" t="str">
        <f t="shared" si="43"/>
        <v>Question 50</v>
      </c>
      <c r="B251" s="67" t="str">
        <f ca="1"/>
        <v>Answer q50_3</v>
      </c>
      <c r="C251" s="10" t="s">
        <v>591</v>
      </c>
      <c r="D251" s="10" t="s">
        <v>591</v>
      </c>
      <c r="E251" s="10" t="s">
        <v>591</v>
      </c>
      <c r="F251" s="10" t="s">
        <v>591</v>
      </c>
      <c r="G251" s="10" t="s">
        <v>591</v>
      </c>
      <c r="H251" s="10" t="s">
        <v>591</v>
      </c>
      <c r="I251" s="10" t="s">
        <v>591</v>
      </c>
      <c r="J251" s="10" t="s">
        <v>591</v>
      </c>
      <c r="K251" s="10" t="s">
        <v>591</v>
      </c>
      <c r="L251" s="10" t="s">
        <v>591</v>
      </c>
      <c r="M251" s="10" t="s">
        <v>591</v>
      </c>
      <c r="N251" s="10" t="s">
        <v>591</v>
      </c>
      <c r="O251" s="10" t="s">
        <v>591</v>
      </c>
      <c r="P251" s="10" t="s">
        <v>591</v>
      </c>
      <c r="Q251" s="10" t="s">
        <v>591</v>
      </c>
      <c r="R251" s="10" t="s">
        <v>591</v>
      </c>
      <c r="S251" s="10" t="s">
        <v>591</v>
      </c>
      <c r="T251" s="10" t="s">
        <v>591</v>
      </c>
      <c r="U251" s="10" t="s">
        <v>591</v>
      </c>
      <c r="V251" s="10" t="s">
        <v>591</v>
      </c>
      <c r="W251" s="10" t="s">
        <v>591</v>
      </c>
      <c r="X251" s="10" t="s">
        <v>591</v>
      </c>
      <c r="Y251" s="10" t="s">
        <v>591</v>
      </c>
      <c r="Z251" s="10" t="s">
        <v>591</v>
      </c>
      <c r="AA251" s="10" t="s">
        <v>591</v>
      </c>
      <c r="AB251" s="10" t="s">
        <v>591</v>
      </c>
      <c r="AC251" s="10" t="s">
        <v>591</v>
      </c>
      <c r="AD251" s="10" t="s">
        <v>591</v>
      </c>
      <c r="AE251" s="10" t="s">
        <v>591</v>
      </c>
      <c r="AF251" s="10" t="s">
        <v>591</v>
      </c>
      <c r="AG251" s="10" t="s">
        <v>591</v>
      </c>
      <c r="AH251" s="10" t="s">
        <v>591</v>
      </c>
      <c r="AI251" s="10" t="s">
        <v>591</v>
      </c>
      <c r="AJ251" s="10" t="s">
        <v>591</v>
      </c>
      <c r="AK251" s="10" t="s">
        <v>591</v>
      </c>
      <c r="AL251" s="10" t="s">
        <v>591</v>
      </c>
      <c r="AM251" s="10" t="s">
        <v>591</v>
      </c>
      <c r="AN251" s="10" t="s">
        <v>591</v>
      </c>
      <c r="AO251" s="10" t="s">
        <v>591</v>
      </c>
      <c r="AP251" s="10" t="s">
        <v>591</v>
      </c>
    </row>
    <row r="252" spans="1:42" thickTop="1" thickBot="1" x14ac:dyDescent="0.35">
      <c r="A252" s="24" t="str">
        <f t="shared" si="43"/>
        <v>Question 50</v>
      </c>
      <c r="B252" s="67" t="str">
        <f ca="1"/>
        <v>Answer q50_4</v>
      </c>
      <c r="C252" s="10" t="s">
        <v>591</v>
      </c>
      <c r="D252" s="10" t="s">
        <v>591</v>
      </c>
      <c r="E252" s="10" t="s">
        <v>591</v>
      </c>
      <c r="F252" s="10" t="s">
        <v>591</v>
      </c>
      <c r="G252" s="10" t="s">
        <v>591</v>
      </c>
      <c r="H252" s="10" t="s">
        <v>591</v>
      </c>
      <c r="I252" s="10" t="s">
        <v>591</v>
      </c>
      <c r="J252" s="10" t="s">
        <v>591</v>
      </c>
      <c r="K252" s="10" t="s">
        <v>591</v>
      </c>
      <c r="L252" s="10" t="s">
        <v>591</v>
      </c>
      <c r="M252" s="10" t="s">
        <v>591</v>
      </c>
      <c r="N252" s="10" t="s">
        <v>591</v>
      </c>
      <c r="O252" s="10" t="s">
        <v>591</v>
      </c>
      <c r="P252" s="10" t="s">
        <v>591</v>
      </c>
      <c r="Q252" s="10" t="s">
        <v>591</v>
      </c>
      <c r="R252" s="10" t="s">
        <v>591</v>
      </c>
      <c r="S252" s="10" t="s">
        <v>591</v>
      </c>
      <c r="T252" s="10" t="s">
        <v>591</v>
      </c>
      <c r="U252" s="10" t="s">
        <v>591</v>
      </c>
      <c r="V252" s="10" t="s">
        <v>591</v>
      </c>
      <c r="W252" s="10" t="s">
        <v>591</v>
      </c>
      <c r="X252" s="10" t="s">
        <v>591</v>
      </c>
      <c r="Y252" s="10" t="s">
        <v>591</v>
      </c>
      <c r="Z252" s="10" t="s">
        <v>591</v>
      </c>
      <c r="AA252" s="10" t="s">
        <v>591</v>
      </c>
      <c r="AB252" s="10" t="s">
        <v>591</v>
      </c>
      <c r="AC252" s="10" t="s">
        <v>591</v>
      </c>
      <c r="AD252" s="10" t="s">
        <v>591</v>
      </c>
      <c r="AE252" s="10" t="s">
        <v>591</v>
      </c>
      <c r="AF252" s="10" t="s">
        <v>591</v>
      </c>
      <c r="AG252" s="10" t="s">
        <v>591</v>
      </c>
      <c r="AH252" s="10" t="s">
        <v>591</v>
      </c>
      <c r="AI252" s="10" t="s">
        <v>591</v>
      </c>
      <c r="AJ252" s="10" t="s">
        <v>591</v>
      </c>
      <c r="AK252" s="10" t="s">
        <v>591</v>
      </c>
      <c r="AL252" s="10" t="s">
        <v>591</v>
      </c>
      <c r="AM252" s="10" t="s">
        <v>591</v>
      </c>
      <c r="AN252" s="10" t="s">
        <v>591</v>
      </c>
      <c r="AO252" s="10" t="s">
        <v>591</v>
      </c>
      <c r="AP252" s="10" t="s">
        <v>591</v>
      </c>
    </row>
    <row r="253" spans="1:42" thickTop="1" thickBot="1" x14ac:dyDescent="0.35">
      <c r="A253" s="24" t="str">
        <f t="shared" si="43"/>
        <v>Question 50</v>
      </c>
      <c r="B253" s="67" t="str">
        <f ca="1"/>
        <v>Answer q50_5</v>
      </c>
      <c r="C253" s="10" t="s">
        <v>591</v>
      </c>
      <c r="D253" s="10" t="s">
        <v>591</v>
      </c>
      <c r="E253" s="10" t="s">
        <v>591</v>
      </c>
      <c r="F253" s="10" t="s">
        <v>591</v>
      </c>
      <c r="G253" s="10" t="s">
        <v>591</v>
      </c>
      <c r="H253" s="10" t="s">
        <v>591</v>
      </c>
      <c r="I253" s="10" t="s">
        <v>591</v>
      </c>
      <c r="J253" s="10" t="s">
        <v>591</v>
      </c>
      <c r="K253" s="10" t="s">
        <v>591</v>
      </c>
      <c r="L253" s="10" t="s">
        <v>591</v>
      </c>
      <c r="M253" s="10" t="s">
        <v>591</v>
      </c>
      <c r="N253" s="10" t="s">
        <v>591</v>
      </c>
      <c r="O253" s="10" t="s">
        <v>591</v>
      </c>
      <c r="P253" s="10" t="s">
        <v>591</v>
      </c>
      <c r="Q253" s="10" t="s">
        <v>591</v>
      </c>
      <c r="R253" s="10" t="s">
        <v>591</v>
      </c>
      <c r="S253" s="10" t="s">
        <v>591</v>
      </c>
      <c r="T253" s="10" t="s">
        <v>591</v>
      </c>
      <c r="U253" s="10" t="s">
        <v>591</v>
      </c>
      <c r="V253" s="10" t="s">
        <v>591</v>
      </c>
      <c r="W253" s="10" t="s">
        <v>591</v>
      </c>
      <c r="X253" s="10" t="s">
        <v>591</v>
      </c>
      <c r="Y253" s="10" t="s">
        <v>591</v>
      </c>
      <c r="Z253" s="10" t="s">
        <v>591</v>
      </c>
      <c r="AA253" s="10" t="s">
        <v>591</v>
      </c>
      <c r="AB253" s="10" t="s">
        <v>591</v>
      </c>
      <c r="AC253" s="10" t="s">
        <v>591</v>
      </c>
      <c r="AD253" s="10" t="s">
        <v>591</v>
      </c>
      <c r="AE253" s="10" t="s">
        <v>591</v>
      </c>
      <c r="AF253" s="10" t="s">
        <v>591</v>
      </c>
      <c r="AG253" s="10" t="s">
        <v>591</v>
      </c>
      <c r="AH253" s="10" t="s">
        <v>591</v>
      </c>
      <c r="AI253" s="10" t="s">
        <v>591</v>
      </c>
      <c r="AJ253" s="10" t="s">
        <v>591</v>
      </c>
      <c r="AK253" s="10" t="s">
        <v>591</v>
      </c>
      <c r="AL253" s="10" t="s">
        <v>591</v>
      </c>
      <c r="AM253" s="10" t="s">
        <v>591</v>
      </c>
      <c r="AN253" s="10" t="s">
        <v>591</v>
      </c>
      <c r="AO253" s="10" t="s">
        <v>591</v>
      </c>
      <c r="AP253" s="10" t="s">
        <v>591</v>
      </c>
    </row>
    <row r="254" spans="1:42" s="39" customFormat="1" ht="15" thickTop="1" x14ac:dyDescent="0.3">
      <c r="A254" s="59"/>
      <c r="B254" s="63"/>
    </row>
    <row r="255" spans="1:42" s="39" customFormat="1" ht="14.4" x14ac:dyDescent="0.3">
      <c r="A255" s="59"/>
      <c r="B255" s="63"/>
    </row>
    <row r="256" spans="1:42" s="39" customFormat="1" ht="14.4" customHeight="1" x14ac:dyDescent="0.3">
      <c r="A256" s="184" t="s">
        <v>280</v>
      </c>
      <c r="B256" s="185"/>
      <c r="C256" s="184" t="s">
        <v>502</v>
      </c>
      <c r="D256" s="185"/>
      <c r="E256" s="184" t="s">
        <v>502</v>
      </c>
      <c r="F256" s="185"/>
      <c r="G256" s="184" t="s">
        <v>502</v>
      </c>
      <c r="H256" s="185"/>
      <c r="I256" s="184" t="s">
        <v>502</v>
      </c>
      <c r="J256" s="185"/>
      <c r="K256" s="184" t="s">
        <v>502</v>
      </c>
      <c r="L256" s="185"/>
      <c r="M256" s="184" t="s">
        <v>502</v>
      </c>
      <c r="N256" s="185"/>
      <c r="O256" s="184" t="s">
        <v>502</v>
      </c>
      <c r="P256" s="185"/>
      <c r="Q256" s="184" t="s">
        <v>502</v>
      </c>
      <c r="R256" s="185"/>
      <c r="S256" s="184" t="s">
        <v>502</v>
      </c>
      <c r="T256" s="185"/>
      <c r="U256" s="184" t="s">
        <v>502</v>
      </c>
      <c r="V256" s="185"/>
      <c r="W256" s="184" t="s">
        <v>502</v>
      </c>
      <c r="X256" s="185"/>
      <c r="Y256" s="184" t="s">
        <v>502</v>
      </c>
      <c r="Z256" s="185"/>
      <c r="AA256" s="184" t="s">
        <v>502</v>
      </c>
      <c r="AB256" s="185"/>
      <c r="AC256" s="184" t="s">
        <v>502</v>
      </c>
      <c r="AD256" s="185"/>
      <c r="AE256" s="184" t="s">
        <v>502</v>
      </c>
      <c r="AF256" s="185"/>
      <c r="AG256" s="184" t="s">
        <v>502</v>
      </c>
      <c r="AH256" s="185"/>
      <c r="AI256" s="184" t="s">
        <v>502</v>
      </c>
      <c r="AJ256" s="185"/>
      <c r="AK256" s="184" t="s">
        <v>502</v>
      </c>
      <c r="AL256" s="185"/>
      <c r="AM256" s="184" t="s">
        <v>502</v>
      </c>
      <c r="AN256" s="185"/>
      <c r="AO256" s="184" t="s">
        <v>502</v>
      </c>
      <c r="AP256" s="185"/>
    </row>
    <row r="257" spans="1:42" s="39" customFormat="1" ht="14.4" customHeight="1" x14ac:dyDescent="0.3">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c r="AA257" s="185"/>
      <c r="AB257" s="185"/>
      <c r="AC257" s="185"/>
      <c r="AD257" s="185"/>
      <c r="AE257" s="185"/>
      <c r="AF257" s="185"/>
      <c r="AG257" s="185"/>
      <c r="AH257" s="185"/>
      <c r="AI257" s="185"/>
      <c r="AJ257" s="185"/>
      <c r="AK257" s="185"/>
      <c r="AL257" s="185"/>
      <c r="AM257" s="185"/>
      <c r="AN257" s="185"/>
      <c r="AO257" s="185"/>
      <c r="AP257" s="185"/>
    </row>
    <row r="258" spans="1:42" s="39" customFormat="1" ht="14.4" customHeight="1" x14ac:dyDescent="0.3">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c r="AA258" s="185"/>
      <c r="AB258" s="185"/>
      <c r="AC258" s="185"/>
      <c r="AD258" s="185"/>
      <c r="AE258" s="185"/>
      <c r="AF258" s="185"/>
      <c r="AG258" s="185"/>
      <c r="AH258" s="185"/>
      <c r="AI258" s="185"/>
      <c r="AJ258" s="185"/>
      <c r="AK258" s="185"/>
      <c r="AL258" s="185"/>
      <c r="AM258" s="185"/>
      <c r="AN258" s="185"/>
      <c r="AO258" s="185"/>
      <c r="AP258" s="185"/>
    </row>
    <row r="259" spans="1:42" s="39" customFormat="1" ht="14.4" customHeight="1" x14ac:dyDescent="0.3">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c r="AA259" s="185"/>
      <c r="AB259" s="185"/>
      <c r="AC259" s="185"/>
      <c r="AD259" s="185"/>
      <c r="AE259" s="185"/>
      <c r="AF259" s="185"/>
      <c r="AG259" s="185"/>
      <c r="AH259" s="185"/>
      <c r="AI259" s="185"/>
      <c r="AJ259" s="185"/>
      <c r="AK259" s="185"/>
      <c r="AL259" s="185"/>
      <c r="AM259" s="185"/>
      <c r="AN259" s="185"/>
      <c r="AO259" s="185"/>
      <c r="AP259" s="185"/>
    </row>
    <row r="260" spans="1:42" s="39" customFormat="1" ht="14.4" customHeight="1" x14ac:dyDescent="0.3">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c r="AA260" s="185"/>
      <c r="AB260" s="185"/>
      <c r="AC260" s="185"/>
      <c r="AD260" s="185"/>
      <c r="AE260" s="185"/>
      <c r="AF260" s="185"/>
      <c r="AG260" s="185"/>
      <c r="AH260" s="185"/>
      <c r="AI260" s="185"/>
      <c r="AJ260" s="185"/>
      <c r="AK260" s="185"/>
      <c r="AL260" s="185"/>
      <c r="AM260" s="185"/>
      <c r="AN260" s="185"/>
      <c r="AO260" s="185"/>
      <c r="AP260" s="185"/>
    </row>
    <row r="261" spans="1:42" s="39" customFormat="1" ht="14.4" customHeight="1" x14ac:dyDescent="0.3">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c r="AA261" s="185"/>
      <c r="AB261" s="185"/>
      <c r="AC261" s="185"/>
      <c r="AD261" s="185"/>
      <c r="AE261" s="185"/>
      <c r="AF261" s="185"/>
      <c r="AG261" s="185"/>
      <c r="AH261" s="185"/>
      <c r="AI261" s="185"/>
      <c r="AJ261" s="185"/>
      <c r="AK261" s="185"/>
      <c r="AL261" s="185"/>
      <c r="AM261" s="185"/>
      <c r="AN261" s="185"/>
      <c r="AO261" s="185"/>
      <c r="AP261" s="185"/>
    </row>
    <row r="262" spans="1:42" s="39" customFormat="1" ht="14.4" customHeight="1" x14ac:dyDescent="0.3">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c r="AA262" s="185"/>
      <c r="AB262" s="185"/>
      <c r="AC262" s="185"/>
      <c r="AD262" s="185"/>
      <c r="AE262" s="185"/>
      <c r="AF262" s="185"/>
      <c r="AG262" s="185"/>
      <c r="AH262" s="185"/>
      <c r="AI262" s="185"/>
      <c r="AJ262" s="185"/>
      <c r="AK262" s="185"/>
      <c r="AL262" s="185"/>
      <c r="AM262" s="185"/>
      <c r="AN262" s="185"/>
      <c r="AO262" s="185"/>
      <c r="AP262" s="185"/>
    </row>
    <row r="263" spans="1:42" s="39" customFormat="1" ht="14.4" customHeight="1" x14ac:dyDescent="0.3">
      <c r="A263" s="185"/>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c r="AA263" s="185"/>
      <c r="AB263" s="185"/>
      <c r="AC263" s="185"/>
      <c r="AD263" s="185"/>
      <c r="AE263" s="185"/>
      <c r="AF263" s="185"/>
      <c r="AG263" s="185"/>
      <c r="AH263" s="185"/>
      <c r="AI263" s="185"/>
      <c r="AJ263" s="185"/>
      <c r="AK263" s="185"/>
      <c r="AL263" s="185"/>
      <c r="AM263" s="185"/>
      <c r="AN263" s="185"/>
      <c r="AO263" s="185"/>
      <c r="AP263" s="185"/>
    </row>
    <row r="264" spans="1:42" s="39" customFormat="1" ht="14.4" customHeight="1" x14ac:dyDescent="0.3">
      <c r="A264" s="185"/>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c r="Y264" s="185"/>
      <c r="Z264" s="185"/>
      <c r="AA264" s="185"/>
      <c r="AB264" s="185"/>
      <c r="AC264" s="185"/>
      <c r="AD264" s="185"/>
      <c r="AE264" s="185"/>
      <c r="AF264" s="185"/>
      <c r="AG264" s="185"/>
      <c r="AH264" s="185"/>
      <c r="AI264" s="185"/>
      <c r="AJ264" s="185"/>
      <c r="AK264" s="185"/>
      <c r="AL264" s="185"/>
      <c r="AM264" s="185"/>
      <c r="AN264" s="185"/>
      <c r="AO264" s="185"/>
      <c r="AP264" s="185"/>
    </row>
    <row r="265" spans="1:42" s="39" customFormat="1" ht="14.4" x14ac:dyDescent="0.3">
      <c r="A265" s="59"/>
      <c r="B265" s="63"/>
    </row>
    <row r="266" spans="1:42" s="39" customFormat="1" ht="14.4" x14ac:dyDescent="0.3">
      <c r="A266" s="59"/>
      <c r="B266" s="63"/>
    </row>
    <row r="267" spans="1:42" s="39" customFormat="1" ht="14.4" x14ac:dyDescent="0.3">
      <c r="A267" s="59"/>
      <c r="B267" s="63"/>
    </row>
    <row r="268" spans="1:42" s="39" customFormat="1" ht="14.4" x14ac:dyDescent="0.3">
      <c r="A268" s="59"/>
      <c r="B268" s="63"/>
    </row>
    <row r="269" spans="1:42" s="39" customFormat="1" ht="14.4" x14ac:dyDescent="0.3">
      <c r="A269" s="59"/>
      <c r="B269" s="63"/>
    </row>
    <row r="270" spans="1:42" s="39" customFormat="1" ht="14.4" x14ac:dyDescent="0.3">
      <c r="A270" s="59"/>
      <c r="B270" s="63"/>
    </row>
    <row r="271" spans="1:42" s="39" customFormat="1" ht="14.4" x14ac:dyDescent="0.3">
      <c r="A271" s="59"/>
      <c r="B271" s="63"/>
    </row>
    <row r="272" spans="1:42" s="39" customFormat="1" ht="14.4" x14ac:dyDescent="0.3">
      <c r="A272" s="59"/>
      <c r="B272" s="63"/>
    </row>
    <row r="273" spans="1:2" s="39" customFormat="1" ht="14.4" x14ac:dyDescent="0.3">
      <c r="A273" s="59"/>
      <c r="B273" s="63"/>
    </row>
    <row r="274" spans="1:2" s="39" customFormat="1" ht="14.4" x14ac:dyDescent="0.3">
      <c r="A274" s="59"/>
      <c r="B274" s="63"/>
    </row>
    <row r="275" spans="1:2" s="39" customFormat="1" ht="14.4" x14ac:dyDescent="0.3">
      <c r="A275" s="59"/>
      <c r="B275" s="63"/>
    </row>
    <row r="276" spans="1:2" s="39" customFormat="1" ht="14.4" x14ac:dyDescent="0.3">
      <c r="A276" s="59"/>
      <c r="B276" s="63"/>
    </row>
    <row r="277" spans="1:2" s="39" customFormat="1" ht="14.4" x14ac:dyDescent="0.3">
      <c r="A277" s="59"/>
      <c r="B277" s="63"/>
    </row>
    <row r="278" spans="1:2" s="39" customFormat="1" ht="14.4" x14ac:dyDescent="0.3">
      <c r="A278" s="59"/>
      <c r="B278" s="63"/>
    </row>
    <row r="279" spans="1:2" s="39" customFormat="1" ht="14.4" x14ac:dyDescent="0.3">
      <c r="A279" s="59"/>
      <c r="B279" s="63"/>
    </row>
    <row r="280" spans="1:2" s="39" customFormat="1" ht="14.4" x14ac:dyDescent="0.3">
      <c r="A280" s="59"/>
      <c r="B280" s="63"/>
    </row>
    <row r="281" spans="1:2" s="39" customFormat="1" ht="14.4" x14ac:dyDescent="0.3">
      <c r="A281" s="59"/>
      <c r="B281" s="63"/>
    </row>
    <row r="282" spans="1:2" s="39" customFormat="1" ht="14.4" x14ac:dyDescent="0.3">
      <c r="A282" s="59"/>
      <c r="B282" s="63"/>
    </row>
    <row r="283" spans="1:2" s="39" customFormat="1" ht="14.4" x14ac:dyDescent="0.3">
      <c r="A283" s="59"/>
      <c r="B283" s="63"/>
    </row>
    <row r="284" spans="1:2" s="39" customFormat="1" ht="14.4" x14ac:dyDescent="0.3">
      <c r="A284" s="59"/>
      <c r="B284" s="63"/>
    </row>
    <row r="285" spans="1:2" s="39" customFormat="1" ht="14.4" x14ac:dyDescent="0.3">
      <c r="A285" s="59"/>
      <c r="B285" s="63"/>
    </row>
    <row r="286" spans="1:2" s="39" customFormat="1" ht="14.4" x14ac:dyDescent="0.3">
      <c r="A286" s="59"/>
      <c r="B286" s="63"/>
    </row>
    <row r="287" spans="1:2" s="39" customFormat="1" ht="14.4" x14ac:dyDescent="0.3">
      <c r="A287" s="59"/>
      <c r="B287" s="63"/>
    </row>
    <row r="288" spans="1:2" s="39" customFormat="1" ht="14.4" x14ac:dyDescent="0.3">
      <c r="A288" s="59"/>
      <c r="B288" s="63"/>
    </row>
    <row r="289" spans="1:2" s="39" customFormat="1" ht="14.4" x14ac:dyDescent="0.3">
      <c r="A289" s="59"/>
      <c r="B289" s="63"/>
    </row>
    <row r="290" spans="1:2" s="39" customFormat="1" ht="14.4" x14ac:dyDescent="0.3">
      <c r="A290" s="59"/>
      <c r="B290" s="63"/>
    </row>
    <row r="291" spans="1:2" s="39" customFormat="1" ht="14.4" x14ac:dyDescent="0.3">
      <c r="A291" s="59"/>
      <c r="B291" s="63"/>
    </row>
    <row r="292" spans="1:2" s="39" customFormat="1" ht="14.4" x14ac:dyDescent="0.3">
      <c r="A292" s="59"/>
      <c r="B292" s="63"/>
    </row>
    <row r="293" spans="1:2" s="39" customFormat="1" ht="14.4" x14ac:dyDescent="0.3">
      <c r="A293" s="59"/>
      <c r="B293" s="63"/>
    </row>
    <row r="294" spans="1:2" s="39" customFormat="1" ht="14.4" x14ac:dyDescent="0.3">
      <c r="A294" s="59"/>
      <c r="B294" s="63"/>
    </row>
    <row r="295" spans="1:2" s="39" customFormat="1" ht="14.4" x14ac:dyDescent="0.3">
      <c r="A295" s="59"/>
      <c r="B295" s="63"/>
    </row>
    <row r="296" spans="1:2" s="39" customFormat="1" ht="14.4" x14ac:dyDescent="0.3">
      <c r="A296" s="59"/>
      <c r="B296" s="63"/>
    </row>
    <row r="297" spans="1:2" s="39" customFormat="1" ht="14.4" x14ac:dyDescent="0.3">
      <c r="A297" s="59"/>
      <c r="B297" s="63"/>
    </row>
    <row r="298" spans="1:2" s="39" customFormat="1" ht="14.4" x14ac:dyDescent="0.3">
      <c r="A298" s="59"/>
      <c r="B298" s="63"/>
    </row>
    <row r="299" spans="1:2" s="39" customFormat="1" ht="14.4" x14ac:dyDescent="0.3">
      <c r="A299" s="59"/>
      <c r="B299" s="63"/>
    </row>
    <row r="300" spans="1:2" s="39" customFormat="1" ht="14.4" x14ac:dyDescent="0.3">
      <c r="A300" s="59"/>
      <c r="B300" s="63"/>
    </row>
    <row r="301" spans="1:2" s="39" customFormat="1" ht="14.4" x14ac:dyDescent="0.3">
      <c r="A301" s="59"/>
      <c r="B301" s="63"/>
    </row>
    <row r="302" spans="1:2" s="39" customFormat="1" ht="14.4" x14ac:dyDescent="0.3">
      <c r="A302" s="59"/>
      <c r="B302" s="63"/>
    </row>
    <row r="303" spans="1:2" s="39" customFormat="1" ht="14.4" x14ac:dyDescent="0.3">
      <c r="A303" s="59"/>
      <c r="B303" s="63"/>
    </row>
    <row r="304" spans="1:2" s="39" customFormat="1" ht="14.4" x14ac:dyDescent="0.3">
      <c r="A304" s="59"/>
      <c r="B304" s="63"/>
    </row>
    <row r="305" spans="1:2" s="39" customFormat="1" ht="14.4" x14ac:dyDescent="0.3">
      <c r="A305" s="59"/>
      <c r="B305" s="63"/>
    </row>
    <row r="306" spans="1:2" s="39" customFormat="1" ht="14.4" x14ac:dyDescent="0.3">
      <c r="A306" s="59"/>
      <c r="B306" s="63"/>
    </row>
    <row r="307" spans="1:2" s="39" customFormat="1" ht="14.4" x14ac:dyDescent="0.3">
      <c r="A307" s="59"/>
      <c r="B307" s="63"/>
    </row>
    <row r="308" spans="1:2" s="39" customFormat="1" ht="14.4" x14ac:dyDescent="0.3">
      <c r="A308" s="59"/>
      <c r="B308" s="63"/>
    </row>
    <row r="309" spans="1:2" s="39" customFormat="1" ht="14.4" x14ac:dyDescent="0.3">
      <c r="A309" s="59"/>
      <c r="B309" s="63"/>
    </row>
    <row r="310" spans="1:2" s="39" customFormat="1" ht="14.4" x14ac:dyDescent="0.3">
      <c r="A310" s="59"/>
      <c r="B310" s="63"/>
    </row>
    <row r="311" spans="1:2" s="39" customFormat="1" ht="14.4" x14ac:dyDescent="0.3">
      <c r="A311" s="59"/>
      <c r="B311" s="63"/>
    </row>
    <row r="312" spans="1:2" s="39" customFormat="1" ht="14.4" x14ac:dyDescent="0.3">
      <c r="A312" s="59"/>
      <c r="B312" s="63"/>
    </row>
    <row r="313" spans="1:2" s="39" customFormat="1" ht="14.4" x14ac:dyDescent="0.3">
      <c r="A313" s="59"/>
      <c r="B313" s="63"/>
    </row>
    <row r="314" spans="1:2" s="39" customFormat="1" ht="14.4" x14ac:dyDescent="0.3">
      <c r="A314" s="59"/>
      <c r="B314" s="63"/>
    </row>
    <row r="315" spans="1:2" s="39" customFormat="1" ht="14.4" x14ac:dyDescent="0.3">
      <c r="A315" s="59"/>
      <c r="B315" s="63"/>
    </row>
    <row r="316" spans="1:2" s="39" customFormat="1" ht="14.4" x14ac:dyDescent="0.3">
      <c r="A316" s="59"/>
      <c r="B316" s="63"/>
    </row>
    <row r="317" spans="1:2" s="39" customFormat="1" ht="14.4" x14ac:dyDescent="0.3">
      <c r="A317" s="59"/>
      <c r="B317" s="63"/>
    </row>
    <row r="318" spans="1:2" s="39" customFormat="1" ht="14.4" x14ac:dyDescent="0.3">
      <c r="A318" s="59"/>
      <c r="B318" s="63"/>
    </row>
    <row r="319" spans="1:2" s="39" customFormat="1" ht="14.4" x14ac:dyDescent="0.3">
      <c r="A319" s="59"/>
      <c r="B319" s="63"/>
    </row>
    <row r="320" spans="1:2" s="39" customFormat="1" ht="14.4" x14ac:dyDescent="0.3">
      <c r="A320" s="59"/>
      <c r="B320" s="63"/>
    </row>
    <row r="321" spans="1:2" s="39" customFormat="1" ht="14.4" x14ac:dyDescent="0.3">
      <c r="A321" s="59"/>
      <c r="B321" s="63"/>
    </row>
    <row r="322" spans="1:2" s="39" customFormat="1" ht="14.4" x14ac:dyDescent="0.3">
      <c r="A322" s="59"/>
      <c r="B322" s="63"/>
    </row>
    <row r="323" spans="1:2" s="39" customFormat="1" ht="14.4" x14ac:dyDescent="0.3">
      <c r="A323" s="59"/>
      <c r="B323" s="63"/>
    </row>
    <row r="324" spans="1:2" s="39" customFormat="1" ht="14.4" x14ac:dyDescent="0.3">
      <c r="A324" s="59"/>
      <c r="B324" s="63"/>
    </row>
    <row r="325" spans="1:2" s="39" customFormat="1" ht="14.4" x14ac:dyDescent="0.3">
      <c r="A325" s="59"/>
      <c r="B325" s="63"/>
    </row>
    <row r="326" spans="1:2" s="39" customFormat="1" ht="14.4" x14ac:dyDescent="0.3">
      <c r="A326" s="59"/>
      <c r="B326" s="63"/>
    </row>
    <row r="327" spans="1:2" s="39" customFormat="1" ht="14.4" x14ac:dyDescent="0.3">
      <c r="A327" s="59"/>
      <c r="B327" s="63"/>
    </row>
    <row r="328" spans="1:2" s="39" customFormat="1" ht="14.4" x14ac:dyDescent="0.3">
      <c r="A328" s="59"/>
      <c r="B328" s="63"/>
    </row>
    <row r="329" spans="1:2" s="39" customFormat="1" ht="14.4" x14ac:dyDescent="0.3">
      <c r="A329" s="59"/>
      <c r="B329" s="63"/>
    </row>
    <row r="330" spans="1:2" s="39" customFormat="1" ht="14.4" x14ac:dyDescent="0.3">
      <c r="A330" s="59"/>
      <c r="B330" s="63"/>
    </row>
    <row r="331" spans="1:2" s="39" customFormat="1" ht="14.4" x14ac:dyDescent="0.3">
      <c r="A331" s="59"/>
      <c r="B331" s="63"/>
    </row>
    <row r="332" spans="1:2" s="39" customFormat="1" ht="14.4" x14ac:dyDescent="0.3">
      <c r="A332" s="59"/>
      <c r="B332" s="63"/>
    </row>
    <row r="333" spans="1:2" s="39" customFormat="1" ht="14.4" x14ac:dyDescent="0.3">
      <c r="A333" s="59"/>
      <c r="B333" s="63"/>
    </row>
    <row r="334" spans="1:2" s="39" customFormat="1" ht="14.4" x14ac:dyDescent="0.3">
      <c r="A334" s="59"/>
      <c r="B334" s="63"/>
    </row>
    <row r="335" spans="1:2" s="39" customFormat="1" ht="14.4" x14ac:dyDescent="0.3">
      <c r="A335" s="59"/>
      <c r="B335" s="63"/>
    </row>
    <row r="336" spans="1:2" s="39" customFormat="1" ht="14.4" x14ac:dyDescent="0.3">
      <c r="A336" s="59"/>
      <c r="B336" s="63"/>
    </row>
    <row r="337" spans="1:2" s="39" customFormat="1" ht="14.4" x14ac:dyDescent="0.3">
      <c r="A337" s="59"/>
      <c r="B337" s="63"/>
    </row>
    <row r="338" spans="1:2" s="39" customFormat="1" ht="14.4" x14ac:dyDescent="0.3">
      <c r="A338" s="59"/>
      <c r="B338" s="63"/>
    </row>
    <row r="339" spans="1:2" s="39" customFormat="1" ht="14.4" x14ac:dyDescent="0.3">
      <c r="A339" s="59"/>
      <c r="B339" s="63"/>
    </row>
    <row r="340" spans="1:2" s="39" customFormat="1" ht="14.4" x14ac:dyDescent="0.3">
      <c r="A340" s="59"/>
      <c r="B340" s="63"/>
    </row>
    <row r="341" spans="1:2" s="39" customFormat="1" ht="14.4" x14ac:dyDescent="0.3">
      <c r="A341" s="59"/>
      <c r="B341" s="63"/>
    </row>
    <row r="342" spans="1:2" s="39" customFormat="1" ht="14.4" x14ac:dyDescent="0.3">
      <c r="A342" s="59"/>
      <c r="B342" s="63"/>
    </row>
    <row r="343" spans="1:2" s="39" customFormat="1" ht="14.4" x14ac:dyDescent="0.3">
      <c r="A343" s="59"/>
      <c r="B343" s="63"/>
    </row>
    <row r="344" spans="1:2" s="39" customFormat="1" ht="14.4" x14ac:dyDescent="0.3">
      <c r="A344" s="59"/>
      <c r="B344" s="63"/>
    </row>
    <row r="345" spans="1:2" s="39" customFormat="1" ht="14.4" x14ac:dyDescent="0.3">
      <c r="A345" s="59"/>
      <c r="B345" s="63"/>
    </row>
    <row r="346" spans="1:2" s="39" customFormat="1" ht="14.4" x14ac:dyDescent="0.3">
      <c r="A346" s="59"/>
      <c r="B346" s="63"/>
    </row>
    <row r="347" spans="1:2" s="39" customFormat="1" ht="14.4" x14ac:dyDescent="0.3">
      <c r="A347" s="59"/>
      <c r="B347" s="63"/>
    </row>
    <row r="348" spans="1:2" s="39" customFormat="1" ht="14.4" x14ac:dyDescent="0.3">
      <c r="A348" s="59"/>
      <c r="B348" s="63"/>
    </row>
    <row r="349" spans="1:2" s="39" customFormat="1" ht="14.4" x14ac:dyDescent="0.3">
      <c r="A349" s="59"/>
      <c r="B349" s="63"/>
    </row>
    <row r="350" spans="1:2" s="39" customFormat="1" ht="14.4" x14ac:dyDescent="0.3">
      <c r="A350" s="59"/>
      <c r="B350" s="63"/>
    </row>
    <row r="351" spans="1:2" s="39" customFormat="1" ht="14.4" x14ac:dyDescent="0.3">
      <c r="A351" s="59"/>
      <c r="B351" s="63"/>
    </row>
    <row r="352" spans="1:2" s="39" customFormat="1" ht="14.4" x14ac:dyDescent="0.3">
      <c r="A352" s="59"/>
      <c r="B352" s="63"/>
    </row>
    <row r="353" spans="1:2" s="39" customFormat="1" ht="14.4" x14ac:dyDescent="0.3">
      <c r="A353" s="59"/>
      <c r="B353" s="63"/>
    </row>
    <row r="354" spans="1:2" s="39" customFormat="1" ht="14.4" x14ac:dyDescent="0.3">
      <c r="A354" s="59"/>
      <c r="B354" s="63"/>
    </row>
    <row r="355" spans="1:2" s="39" customFormat="1" ht="14.4" x14ac:dyDescent="0.3">
      <c r="A355" s="59"/>
      <c r="B355" s="63"/>
    </row>
    <row r="356" spans="1:2" s="39" customFormat="1" ht="14.4" x14ac:dyDescent="0.3">
      <c r="A356" s="59"/>
      <c r="B356" s="63"/>
    </row>
    <row r="357" spans="1:2" s="39" customFormat="1" ht="14.4" x14ac:dyDescent="0.3">
      <c r="A357" s="59"/>
      <c r="B357" s="63"/>
    </row>
    <row r="358" spans="1:2" s="39" customFormat="1" ht="14.4" x14ac:dyDescent="0.3">
      <c r="A358" s="59"/>
      <c r="B358" s="63"/>
    </row>
    <row r="359" spans="1:2" s="39" customFormat="1" ht="14.4" x14ac:dyDescent="0.3">
      <c r="A359" s="59"/>
      <c r="B359" s="63"/>
    </row>
    <row r="360" spans="1:2" s="39" customFormat="1" ht="14.4" x14ac:dyDescent="0.3">
      <c r="A360" s="59"/>
      <c r="B360" s="63"/>
    </row>
    <row r="361" spans="1:2" s="39" customFormat="1" ht="14.4" x14ac:dyDescent="0.3">
      <c r="A361" s="59"/>
      <c r="B361" s="63"/>
    </row>
    <row r="362" spans="1:2" s="39" customFormat="1" ht="14.4" x14ac:dyDescent="0.3">
      <c r="A362" s="59"/>
      <c r="B362" s="63"/>
    </row>
    <row r="363" spans="1:2" s="39" customFormat="1" ht="14.4" x14ac:dyDescent="0.3">
      <c r="A363" s="59"/>
      <c r="B363" s="63"/>
    </row>
    <row r="364" spans="1:2" s="39" customFormat="1" ht="14.4" x14ac:dyDescent="0.3">
      <c r="A364" s="59"/>
      <c r="B364" s="63"/>
    </row>
    <row r="365" spans="1:2" s="39" customFormat="1" ht="14.4" x14ac:dyDescent="0.3">
      <c r="A365" s="59"/>
      <c r="B365" s="63"/>
    </row>
    <row r="366" spans="1:2" s="39" customFormat="1" ht="14.4" x14ac:dyDescent="0.3">
      <c r="A366" s="59"/>
      <c r="B366" s="63"/>
    </row>
    <row r="367" spans="1:2" s="39" customFormat="1" ht="14.4" x14ac:dyDescent="0.3">
      <c r="A367" s="59"/>
      <c r="B367" s="63"/>
    </row>
    <row r="368" spans="1:2" s="39" customFormat="1" ht="14.4" x14ac:dyDescent="0.3">
      <c r="A368" s="59"/>
      <c r="B368" s="63"/>
    </row>
    <row r="369" spans="1:2" s="39" customFormat="1" ht="14.4" x14ac:dyDescent="0.3">
      <c r="A369" s="59"/>
      <c r="B369" s="63"/>
    </row>
    <row r="370" spans="1:2" s="39" customFormat="1" ht="14.4" x14ac:dyDescent="0.3">
      <c r="A370" s="59"/>
      <c r="B370" s="63"/>
    </row>
    <row r="371" spans="1:2" s="39" customFormat="1" ht="14.4" x14ac:dyDescent="0.3">
      <c r="A371" s="59"/>
      <c r="B371" s="63"/>
    </row>
    <row r="372" spans="1:2" s="39" customFormat="1" ht="14.4" x14ac:dyDescent="0.3">
      <c r="A372" s="59"/>
      <c r="B372" s="63"/>
    </row>
    <row r="373" spans="1:2" s="39" customFormat="1" ht="14.4" x14ac:dyDescent="0.3">
      <c r="A373" s="59"/>
      <c r="B373" s="63"/>
    </row>
    <row r="374" spans="1:2" s="39" customFormat="1" ht="14.4" x14ac:dyDescent="0.3">
      <c r="A374" s="59"/>
      <c r="B374" s="63"/>
    </row>
    <row r="375" spans="1:2" s="39" customFormat="1" ht="14.4" x14ac:dyDescent="0.3">
      <c r="A375" s="59"/>
      <c r="B375" s="63"/>
    </row>
    <row r="376" spans="1:2" s="39" customFormat="1" ht="14.4" x14ac:dyDescent="0.3">
      <c r="A376" s="59"/>
      <c r="B376" s="63"/>
    </row>
    <row r="377" spans="1:2" s="39" customFormat="1" ht="14.4" x14ac:dyDescent="0.3">
      <c r="A377" s="59"/>
      <c r="B377" s="63"/>
    </row>
    <row r="378" spans="1:2" s="39" customFormat="1" ht="14.4" x14ac:dyDescent="0.3">
      <c r="A378" s="59"/>
      <c r="B378" s="63"/>
    </row>
    <row r="379" spans="1:2" s="39" customFormat="1" ht="14.4" x14ac:dyDescent="0.3">
      <c r="A379" s="59"/>
      <c r="B379" s="63"/>
    </row>
    <row r="380" spans="1:2" s="39" customFormat="1" ht="14.4" x14ac:dyDescent="0.3">
      <c r="A380" s="59"/>
      <c r="B380" s="63"/>
    </row>
    <row r="381" spans="1:2" s="39" customFormat="1" ht="14.4" x14ac:dyDescent="0.3">
      <c r="A381" s="59"/>
      <c r="B381" s="63"/>
    </row>
    <row r="382" spans="1:2" s="39" customFormat="1" ht="14.4" x14ac:dyDescent="0.3">
      <c r="A382" s="59"/>
      <c r="B382" s="63"/>
    </row>
    <row r="383" spans="1:2" s="39" customFormat="1" ht="14.4" x14ac:dyDescent="0.3">
      <c r="A383" s="59"/>
      <c r="B383" s="63"/>
    </row>
    <row r="384" spans="1:2" s="39" customFormat="1" ht="14.4" x14ac:dyDescent="0.3">
      <c r="A384" s="59"/>
      <c r="B384" s="63"/>
    </row>
    <row r="385" spans="1:2" ht="15" thickBot="1" x14ac:dyDescent="0.35">
      <c r="A385" s="58"/>
      <c r="B385" s="110"/>
    </row>
  </sheetData>
  <sheetProtection algorithmName="SHA-512" hashValue="U3hDpzArH+rJ6Rp0lrdnlkoj6YGv5P9395oOIRTcjlfMfrWEx0rwK6VCD59AdMtYrrVXAfXtG3rRtJy5TluA3A==" saltValue="qG0mLR3RoIEgWT68dLx71g==" spinCount="100000" sheet="1" objects="1" scenarios="1"/>
  <mergeCells count="22">
    <mergeCell ref="C1:K1"/>
    <mergeCell ref="AM256:AN264"/>
    <mergeCell ref="AO256:AP264"/>
    <mergeCell ref="AC256:AD264"/>
    <mergeCell ref="AE256:AF264"/>
    <mergeCell ref="AG256:AH264"/>
    <mergeCell ref="AI256:AJ264"/>
    <mergeCell ref="AK256:AL264"/>
    <mergeCell ref="S256:T264"/>
    <mergeCell ref="U256:V264"/>
    <mergeCell ref="W256:X264"/>
    <mergeCell ref="AA256:AB264"/>
    <mergeCell ref="I256:J264"/>
    <mergeCell ref="K256:L264"/>
    <mergeCell ref="M256:N264"/>
    <mergeCell ref="O256:P264"/>
    <mergeCell ref="Y256:Z264"/>
    <mergeCell ref="Q256:R264"/>
    <mergeCell ref="A256:B264"/>
    <mergeCell ref="C256:D264"/>
    <mergeCell ref="E256:F264"/>
    <mergeCell ref="G256:H264"/>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271853F-E4E0-4AD5-B90F-828DA01DCEEB}">
          <x14:formula1>
            <xm:f>'Dev Likert Scale Possibilities'!$D$2:$D$8</xm:f>
          </x14:formula1>
          <xm:sqref>C4:AP253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FC50E-F2AD-4B3B-8DBD-CADBEAA0380C}">
  <sheetPr>
    <tabColor theme="0" tint="-0.14999847407452621"/>
  </sheetPr>
  <dimension ref="A1:AW405"/>
  <sheetViews>
    <sheetView workbookViewId="0">
      <pane xSplit="2" ySplit="2" topLeftCell="C3" activePane="bottomRight" state="frozen"/>
      <selection pane="topRight" activeCell="C1" sqref="C1"/>
      <selection pane="bottomLeft" activeCell="A3" sqref="A3"/>
      <selection pane="bottomRight" activeCell="B9" sqref="B9"/>
    </sheetView>
  </sheetViews>
  <sheetFormatPr defaultColWidth="8.88671875" defaultRowHeight="15.6" thickTop="1" thickBottom="1" x14ac:dyDescent="0.35"/>
  <cols>
    <col min="1" max="1" width="55.88671875" style="23" customWidth="1"/>
    <col min="2" max="2" width="82.6640625" style="23" bestFit="1" customWidth="1"/>
    <col min="3" max="3" width="39.44140625" style="10" bestFit="1" customWidth="1"/>
    <col min="4" max="4" width="30.6640625" style="10" customWidth="1"/>
    <col min="5" max="5" width="27.44140625" style="10" customWidth="1"/>
    <col min="6" max="6" width="27" style="10" customWidth="1"/>
    <col min="7" max="7" width="26.5546875" style="10" customWidth="1"/>
    <col min="8" max="42" width="8.88671875" style="10"/>
    <col min="43" max="16384" width="8.88671875" style="1"/>
  </cols>
  <sheetData>
    <row r="1" spans="1:49" ht="20.399999999999999" thickBot="1" x14ac:dyDescent="0.45">
      <c r="A1" s="22"/>
      <c r="B1" s="22"/>
      <c r="C1" s="174" t="s">
        <v>580</v>
      </c>
      <c r="D1" s="174"/>
      <c r="E1" s="174"/>
      <c r="F1" s="174"/>
      <c r="G1" s="174"/>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78"/>
      <c r="AR1" s="78"/>
      <c r="AS1" s="78"/>
      <c r="AT1" s="78"/>
      <c r="AU1" s="78"/>
    </row>
    <row r="2" spans="1:49" ht="30" thickTop="1" thickBot="1" x14ac:dyDescent="0.35">
      <c r="A2" s="31" t="s">
        <v>0</v>
      </c>
      <c r="B2" s="31" t="s">
        <v>1</v>
      </c>
      <c r="C2" s="23" t="str">
        <f>'Admin Impact Weight Matrix'!C3</f>
        <v>Economic Revenue</v>
      </c>
      <c r="D2" s="23" t="str">
        <f>'Admin Impact Weight Matrix'!D3</f>
        <v>Biodiversity</v>
      </c>
      <c r="E2" s="23" t="str">
        <f>'Admin Impact Weight Matrix'!E3</f>
        <v>Legitimacy of MPA Policy</v>
      </c>
      <c r="F2" s="23" t="str">
        <f>'Admin Impact Weight Matrix'!F3</f>
        <v>Example Worst Risk high uncertainty</v>
      </c>
      <c r="G2" s="23" t="str">
        <f>'Admin Impact Weight Matrix'!G3</f>
        <v>Example least risk low uncertainty</v>
      </c>
      <c r="H2" s="23" t="str">
        <f>'Admin Impact Weight Matrix'!H3</f>
        <v>Indicator 6</v>
      </c>
      <c r="I2" s="23" t="str">
        <f>'Admin Impact Weight Matrix'!I3</f>
        <v>Indicator 7</v>
      </c>
      <c r="J2" s="23" t="str">
        <f>'Admin Impact Weight Matrix'!J3</f>
        <v>Indicator 8</v>
      </c>
      <c r="K2" s="23" t="str">
        <f>'Admin Impact Weight Matrix'!K3</f>
        <v>Indicator 9</v>
      </c>
      <c r="L2" s="23" t="str">
        <f>'Admin Impact Weight Matrix'!L3</f>
        <v>Indicator 10</v>
      </c>
      <c r="M2" s="23" t="str">
        <f>'Admin Impact Weight Matrix'!M3</f>
        <v>Indicator 11</v>
      </c>
      <c r="N2" s="23" t="str">
        <f>'Admin Impact Weight Matrix'!N3</f>
        <v>Indicator 12</v>
      </c>
      <c r="O2" s="23" t="str">
        <f>'Admin Impact Weight Matrix'!O3</f>
        <v>Indicator 13</v>
      </c>
      <c r="P2" s="23" t="str">
        <f>'Admin Impact Weight Matrix'!P3</f>
        <v>Indicator 14</v>
      </c>
      <c r="Q2" s="23" t="str">
        <f>'Admin Impact Weight Matrix'!Q3</f>
        <v>Indicator 15</v>
      </c>
      <c r="R2" s="23" t="str">
        <f>'Admin Impact Weight Matrix'!R3</f>
        <v>Indicator 16</v>
      </c>
      <c r="S2" s="23" t="str">
        <f>'Admin Impact Weight Matrix'!S3</f>
        <v>Indicator 17</v>
      </c>
      <c r="T2" s="23" t="str">
        <f>'Admin Impact Weight Matrix'!T3</f>
        <v>Indicator 18</v>
      </c>
      <c r="U2" s="23" t="str">
        <f>'Admin Impact Weight Matrix'!U3</f>
        <v>Indicator 19</v>
      </c>
      <c r="V2" s="23" t="str">
        <f>'Admin Impact Weight Matrix'!V3</f>
        <v>Indicator 20</v>
      </c>
      <c r="W2" s="23" t="str">
        <f>'Admin Impact Weight Matrix'!W3</f>
        <v>Indicator 21</v>
      </c>
      <c r="X2" s="23" t="str">
        <f>'Admin Impact Weight Matrix'!X3</f>
        <v>Indicator 22</v>
      </c>
      <c r="Y2" s="23" t="str">
        <f>'Admin Impact Weight Matrix'!Y3</f>
        <v>Indicator 23</v>
      </c>
      <c r="Z2" s="23" t="str">
        <f>'Admin Impact Weight Matrix'!Z3</f>
        <v>Indicator 24</v>
      </c>
      <c r="AA2" s="23" t="str">
        <f>'Admin Impact Weight Matrix'!AA3</f>
        <v>Indicator 25</v>
      </c>
      <c r="AB2" s="23" t="str">
        <f>'Admin Impact Weight Matrix'!AB3</f>
        <v>Indicator 26</v>
      </c>
      <c r="AC2" s="23" t="str">
        <f>'Admin Impact Weight Matrix'!AC3</f>
        <v>Indicator 27</v>
      </c>
      <c r="AD2" s="23" t="str">
        <f>'Admin Impact Weight Matrix'!AD3</f>
        <v>Indicator 28</v>
      </c>
      <c r="AE2" s="23" t="str">
        <f>'Admin Impact Weight Matrix'!AE3</f>
        <v>Indicator 29</v>
      </c>
      <c r="AF2" s="23" t="str">
        <f>'Admin Impact Weight Matrix'!AF3</f>
        <v>Indicator 30</v>
      </c>
      <c r="AG2" s="23" t="str">
        <f>'Admin Impact Weight Matrix'!AG3</f>
        <v>Indicator 31</v>
      </c>
      <c r="AH2" s="23" t="str">
        <f>'Admin Impact Weight Matrix'!AH3</f>
        <v>Indicator 32</v>
      </c>
      <c r="AI2" s="23" t="str">
        <f>'Admin Impact Weight Matrix'!AI3</f>
        <v>Indicator 33</v>
      </c>
      <c r="AJ2" s="23" t="str">
        <f>'Admin Impact Weight Matrix'!AJ3</f>
        <v>Indicator 34</v>
      </c>
      <c r="AK2" s="23" t="str">
        <f>'Admin Impact Weight Matrix'!AK3</f>
        <v>Indicator 35</v>
      </c>
      <c r="AL2" s="23" t="str">
        <f>'Admin Impact Weight Matrix'!AL3</f>
        <v>Indicator 36</v>
      </c>
      <c r="AM2" s="23" t="str">
        <f>'Admin Impact Weight Matrix'!AM3</f>
        <v>Indicator 37</v>
      </c>
      <c r="AN2" s="23" t="str">
        <f>'Admin Impact Weight Matrix'!AN3</f>
        <v>Indicator 38</v>
      </c>
      <c r="AO2" s="23" t="str">
        <f>'Admin Impact Weight Matrix'!AO3</f>
        <v>Indicator 39</v>
      </c>
      <c r="AP2" s="23" t="str">
        <f>'Admin Impact Weight Matrix'!AP3</f>
        <v>Indicator 40</v>
      </c>
      <c r="AQ2" s="66"/>
      <c r="AR2" s="66"/>
      <c r="AS2" s="66"/>
      <c r="AT2" s="66"/>
      <c r="AU2" s="66"/>
      <c r="AV2" s="61"/>
      <c r="AW2" s="61"/>
    </row>
    <row r="3" spans="1:49" ht="30" thickTop="1" thickBot="1" x14ac:dyDescent="0.35">
      <c r="A3" s="23" t="str">
        <f>'Admin Impact Weight Matrix'!A4</f>
        <v>Is the area a key fishing ground?</v>
      </c>
      <c r="B3" s="23" t="str">
        <f>'Admin Impact Weight Matrix'!B4</f>
        <v>A majority of the commercial catch originate from the area</v>
      </c>
      <c r="C3" s="10" t="s">
        <v>79</v>
      </c>
      <c r="D3" s="10" t="s">
        <v>124</v>
      </c>
      <c r="E3" s="10" t="s">
        <v>129</v>
      </c>
      <c r="F3" s="10" t="s">
        <v>134</v>
      </c>
      <c r="G3" s="10" t="s">
        <v>139</v>
      </c>
      <c r="AQ3" s="78"/>
      <c r="AR3" s="78"/>
      <c r="AS3" s="78"/>
      <c r="AT3" s="78"/>
      <c r="AU3" s="78"/>
    </row>
    <row r="4" spans="1:49" ht="30" thickTop="1" thickBot="1" x14ac:dyDescent="0.35">
      <c r="A4" s="23" t="str">
        <f>'Admin Impact Weight Matrix'!A5</f>
        <v>Is the area a key fishing ground?</v>
      </c>
      <c r="B4" s="23" t="str">
        <f>'Admin Impact Weight Matrix'!B5</f>
        <v>A siginifcant part of the commercial catch orginates from the area</v>
      </c>
      <c r="C4" s="10" t="s">
        <v>80</v>
      </c>
      <c r="D4" s="10" t="s">
        <v>125</v>
      </c>
      <c r="E4" s="10" t="s">
        <v>130</v>
      </c>
      <c r="F4" s="10" t="s">
        <v>135</v>
      </c>
      <c r="G4" s="10" t="s">
        <v>140</v>
      </c>
      <c r="AQ4" s="78"/>
      <c r="AR4" s="78"/>
      <c r="AS4" s="78"/>
      <c r="AT4" s="78"/>
      <c r="AU4" s="78"/>
    </row>
    <row r="5" spans="1:49" ht="30" thickTop="1" thickBot="1" x14ac:dyDescent="0.35">
      <c r="A5" s="23" t="str">
        <f>'Admin Impact Weight Matrix'!A6</f>
        <v>Is the area a key fishing ground?</v>
      </c>
      <c r="B5" s="23" t="str">
        <f>'Admin Impact Weight Matrix'!B6</f>
        <v xml:space="preserve"> a good chunk of the catch originates from the area, both there are much more important areas</v>
      </c>
      <c r="C5" s="10" t="s">
        <v>81</v>
      </c>
      <c r="D5" s="10" t="s">
        <v>126</v>
      </c>
      <c r="E5" s="10" t="s">
        <v>131</v>
      </c>
      <c r="F5" s="10" t="s">
        <v>136</v>
      </c>
      <c r="G5" s="10" t="s">
        <v>141</v>
      </c>
      <c r="AQ5" s="78"/>
      <c r="AR5" s="78"/>
      <c r="AS5" s="78"/>
      <c r="AT5" s="78"/>
      <c r="AU5" s="78"/>
    </row>
    <row r="6" spans="1:49" ht="30" thickTop="1" thickBot="1" x14ac:dyDescent="0.35">
      <c r="A6" s="23" t="str">
        <f>'Admin Impact Weight Matrix'!A7</f>
        <v>Is the area a key fishing ground?</v>
      </c>
      <c r="B6" s="23" t="str">
        <f>'Admin Impact Weight Matrix'!B7</f>
        <v>Only some commercial catches originate from the area</v>
      </c>
      <c r="C6" s="10" t="s">
        <v>82</v>
      </c>
      <c r="D6" s="10" t="s">
        <v>127</v>
      </c>
      <c r="E6" s="10" t="s">
        <v>132</v>
      </c>
      <c r="F6" s="10" t="s">
        <v>137</v>
      </c>
      <c r="G6" s="10" t="s">
        <v>142</v>
      </c>
      <c r="AQ6" s="78"/>
      <c r="AR6" s="78"/>
      <c r="AS6" s="78"/>
      <c r="AT6" s="78"/>
      <c r="AU6" s="78"/>
    </row>
    <row r="7" spans="1:49" ht="30" thickTop="1" thickBot="1" x14ac:dyDescent="0.35">
      <c r="A7" s="23" t="str">
        <f>'Admin Impact Weight Matrix'!A8</f>
        <v>Is the area a key fishing ground?</v>
      </c>
      <c r="B7" s="23" t="str">
        <f>'Admin Impact Weight Matrix'!B8</f>
        <v>Almost no commercial catch originates from the area</v>
      </c>
      <c r="C7" s="10" t="s">
        <v>83</v>
      </c>
      <c r="D7" s="10" t="s">
        <v>128</v>
      </c>
      <c r="E7" s="10" t="s">
        <v>133</v>
      </c>
      <c r="F7" s="10" t="s">
        <v>138</v>
      </c>
      <c r="G7" s="10" t="s">
        <v>143</v>
      </c>
      <c r="AQ7" s="78"/>
      <c r="AR7" s="78"/>
      <c r="AS7" s="78"/>
      <c r="AT7" s="78"/>
      <c r="AU7" s="78"/>
    </row>
    <row r="8" spans="1:49" ht="30" thickTop="1" thickBot="1" x14ac:dyDescent="0.35">
      <c r="A8" s="23" t="str">
        <f>'Admin Impact Weight Matrix'!A9</f>
        <v>Is the area important for biodiversity?</v>
      </c>
      <c r="B8" s="23" t="str">
        <f>'Admin Impact Weight Matrix'!B9</f>
        <v>Yes, biodiversity indices are very high in the area</v>
      </c>
      <c r="C8" s="10" t="s">
        <v>84</v>
      </c>
      <c r="D8" s="10" t="s">
        <v>144</v>
      </c>
      <c r="E8" s="10" t="s">
        <v>159</v>
      </c>
      <c r="F8" s="10" t="s">
        <v>174</v>
      </c>
      <c r="G8" s="10" t="s">
        <v>189</v>
      </c>
      <c r="AQ8" s="78"/>
      <c r="AR8" s="78"/>
      <c r="AS8" s="78"/>
      <c r="AT8" s="78"/>
      <c r="AU8" s="78"/>
    </row>
    <row r="9" spans="1:49" ht="30" thickTop="1" thickBot="1" x14ac:dyDescent="0.35">
      <c r="A9" s="23" t="str">
        <f>'Admin Impact Weight Matrix'!A10</f>
        <v>Is the area important for biodiversity?</v>
      </c>
      <c r="B9" s="23" t="str">
        <f>'Admin Impact Weight Matrix'!B10</f>
        <v>Biodiversity indices are fairly high in the area</v>
      </c>
      <c r="C9" s="10" t="s">
        <v>85</v>
      </c>
      <c r="D9" s="10" t="s">
        <v>145</v>
      </c>
      <c r="E9" s="10" t="s">
        <v>160</v>
      </c>
      <c r="F9" s="10" t="s">
        <v>175</v>
      </c>
      <c r="G9" s="10" t="s">
        <v>190</v>
      </c>
      <c r="AQ9" s="78"/>
      <c r="AR9" s="78"/>
      <c r="AS9" s="78"/>
      <c r="AT9" s="78"/>
      <c r="AU9" s="78"/>
    </row>
    <row r="10" spans="1:49" ht="30" thickTop="1" thickBot="1" x14ac:dyDescent="0.35">
      <c r="A10" s="23" t="str">
        <f>'Admin Impact Weight Matrix'!A11</f>
        <v>Is the area important for biodiversity?</v>
      </c>
      <c r="B10" s="23" t="str">
        <f>'Admin Impact Weight Matrix'!B11</f>
        <v>The area has some importance for biodiveristy</v>
      </c>
      <c r="C10" s="10" t="s">
        <v>86</v>
      </c>
      <c r="D10" s="10" t="s">
        <v>146</v>
      </c>
      <c r="E10" s="10" t="s">
        <v>161</v>
      </c>
      <c r="F10" s="10" t="s">
        <v>176</v>
      </c>
      <c r="G10" s="10" t="s">
        <v>191</v>
      </c>
      <c r="AQ10" s="78"/>
      <c r="AR10" s="78"/>
      <c r="AS10" s="78"/>
      <c r="AT10" s="78"/>
      <c r="AU10" s="78"/>
    </row>
    <row r="11" spans="1:49" ht="30" thickTop="1" thickBot="1" x14ac:dyDescent="0.35">
      <c r="A11" s="23" t="str">
        <f>'Admin Impact Weight Matrix'!A12</f>
        <v>Is the area important for biodiversity?</v>
      </c>
      <c r="B11" s="23" t="str">
        <f>'Admin Impact Weight Matrix'!B12</f>
        <v>The area has very minor importance for biodiveristy</v>
      </c>
      <c r="C11" s="10" t="s">
        <v>87</v>
      </c>
      <c r="D11" s="10" t="s">
        <v>147</v>
      </c>
      <c r="E11" s="10" t="s">
        <v>162</v>
      </c>
      <c r="F11" s="10" t="s">
        <v>177</v>
      </c>
      <c r="G11" s="10" t="s">
        <v>192</v>
      </c>
      <c r="AQ11" s="78"/>
      <c r="AR11" s="78"/>
      <c r="AS11" s="78"/>
      <c r="AT11" s="78"/>
      <c r="AU11" s="78"/>
    </row>
    <row r="12" spans="1:49" ht="30" thickTop="1" thickBot="1" x14ac:dyDescent="0.35">
      <c r="A12" s="23" t="str">
        <f>'Admin Impact Weight Matrix'!A13</f>
        <v>Is the area important for biodiversity?</v>
      </c>
      <c r="B12" s="23" t="str">
        <f>'Admin Impact Weight Matrix'!B13</f>
        <v>Biodiversity indices are very low for the area and has (almost no) importance for biodiversity</v>
      </c>
      <c r="C12" s="10" t="s">
        <v>88</v>
      </c>
      <c r="D12" s="10" t="s">
        <v>148</v>
      </c>
      <c r="E12" s="10" t="s">
        <v>163</v>
      </c>
      <c r="F12" s="10" t="s">
        <v>178</v>
      </c>
      <c r="G12" s="10" t="s">
        <v>193</v>
      </c>
      <c r="AQ12" s="78"/>
      <c r="AR12" s="78"/>
      <c r="AS12" s="78"/>
      <c r="AT12" s="78"/>
      <c r="AU12" s="78"/>
    </row>
    <row r="13" spans="1:49" thickTop="1" thickBot="1" x14ac:dyDescent="0.35">
      <c r="A13" s="23" t="str">
        <f>'Admin Impact Weight Matrix'!A14</f>
        <v>What is the nursery quality of the area?</v>
      </c>
      <c r="B13" s="23" t="str">
        <f>'Admin Impact Weight Matrix'!B14</f>
        <v>The area is a key nursery environment</v>
      </c>
      <c r="C13" s="10" t="s">
        <v>89</v>
      </c>
      <c r="D13" s="10" t="s">
        <v>149</v>
      </c>
      <c r="E13" s="10" t="s">
        <v>164</v>
      </c>
      <c r="F13" s="10" t="s">
        <v>179</v>
      </c>
      <c r="G13" s="10" t="s">
        <v>194</v>
      </c>
      <c r="AQ13" s="78"/>
      <c r="AR13" s="78"/>
      <c r="AS13" s="78"/>
      <c r="AT13" s="78"/>
      <c r="AU13" s="78"/>
    </row>
    <row r="14" spans="1:49" thickTop="1" thickBot="1" x14ac:dyDescent="0.35">
      <c r="A14" s="23" t="str">
        <f>'Admin Impact Weight Matrix'!A15</f>
        <v>What is the nursery quality of the area?</v>
      </c>
      <c r="B14" s="23" t="str">
        <f>'Admin Impact Weight Matrix'!B15</f>
        <v>The area is known to host a wide range of juvenile stages for many commercial fish</v>
      </c>
      <c r="C14" s="10" t="s">
        <v>90</v>
      </c>
      <c r="D14" s="10" t="s">
        <v>150</v>
      </c>
      <c r="E14" s="10" t="s">
        <v>165</v>
      </c>
      <c r="F14" s="10" t="s">
        <v>180</v>
      </c>
      <c r="G14" s="10" t="s">
        <v>195</v>
      </c>
      <c r="AQ14" s="78"/>
      <c r="AR14" s="78"/>
      <c r="AS14" s="78"/>
      <c r="AT14" s="78"/>
      <c r="AU14" s="78"/>
    </row>
    <row r="15" spans="1:49" thickTop="1" thickBot="1" x14ac:dyDescent="0.35">
      <c r="A15" s="23" t="str">
        <f>'Admin Impact Weight Matrix'!A16</f>
        <v>What is the nursery quality of the area?</v>
      </c>
      <c r="B15" s="23" t="str">
        <f>'Admin Impact Weight Matrix'!B16</f>
        <v>The area can serve as nursery environment i the absence of better</v>
      </c>
      <c r="C15" s="10" t="s">
        <v>91</v>
      </c>
      <c r="D15" s="10" t="s">
        <v>151</v>
      </c>
      <c r="E15" s="10" t="s">
        <v>166</v>
      </c>
      <c r="F15" s="10" t="s">
        <v>181</v>
      </c>
      <c r="G15" s="10" t="s">
        <v>196</v>
      </c>
      <c r="AQ15" s="78"/>
      <c r="AR15" s="78"/>
      <c r="AS15" s="78"/>
      <c r="AT15" s="78"/>
      <c r="AU15" s="78"/>
    </row>
    <row r="16" spans="1:49" thickTop="1" thickBot="1" x14ac:dyDescent="0.35">
      <c r="A16" s="23" t="str">
        <f>'Admin Impact Weight Matrix'!A17</f>
        <v>What is the nursery quality of the area?</v>
      </c>
      <c r="B16" s="23" t="str">
        <f>'Admin Impact Weight Matrix'!B17</f>
        <v>the area only marginally affects the growth of juvenile marine species</v>
      </c>
      <c r="C16" s="10" t="s">
        <v>92</v>
      </c>
      <c r="D16" s="10" t="s">
        <v>152</v>
      </c>
      <c r="E16" s="10" t="s">
        <v>167</v>
      </c>
      <c r="F16" s="10" t="s">
        <v>182</v>
      </c>
      <c r="G16" s="10" t="s">
        <v>197</v>
      </c>
      <c r="AQ16" s="78"/>
      <c r="AR16" s="78"/>
      <c r="AS16" s="78"/>
      <c r="AT16" s="78"/>
      <c r="AU16" s="78"/>
    </row>
    <row r="17" spans="1:47" thickTop="1" thickBot="1" x14ac:dyDescent="0.35">
      <c r="A17" s="23" t="str">
        <f>'Admin Impact Weight Matrix'!A18</f>
        <v>What is the nursery quality of the area?</v>
      </c>
      <c r="B17" s="23" t="str">
        <f>'Admin Impact Weight Matrix'!B18</f>
        <v>No nursery functies of the area are known</v>
      </c>
      <c r="C17" s="10" t="s">
        <v>93</v>
      </c>
      <c r="D17" s="10" t="s">
        <v>153</v>
      </c>
      <c r="E17" s="10" t="s">
        <v>168</v>
      </c>
      <c r="F17" s="10" t="s">
        <v>183</v>
      </c>
      <c r="G17" s="10" t="s">
        <v>198</v>
      </c>
      <c r="AQ17" s="78"/>
      <c r="AR17" s="78"/>
      <c r="AS17" s="78"/>
      <c r="AT17" s="78"/>
      <c r="AU17" s="78"/>
    </row>
    <row r="18" spans="1:47" ht="14.4" customHeight="1" thickTop="1" thickBot="1" x14ac:dyDescent="0.35">
      <c r="A18" s="23" t="str">
        <f>'Admin Impact Weight Matrix'!A19</f>
        <v>Is the area know for its touristic (e.g. aesthetic) value?</v>
      </c>
      <c r="B18" s="23" t="str">
        <f>'Admin Impact Weight Matrix'!B19</f>
        <v>The area is a well known dive and/or snorkel site</v>
      </c>
      <c r="C18" s="10" t="s">
        <v>94</v>
      </c>
      <c r="D18" s="10" t="s">
        <v>154</v>
      </c>
      <c r="E18" s="10" t="s">
        <v>169</v>
      </c>
      <c r="F18" s="10" t="s">
        <v>184</v>
      </c>
      <c r="G18" s="10" t="s">
        <v>199</v>
      </c>
      <c r="AQ18" s="78"/>
      <c r="AR18" s="78"/>
      <c r="AS18" s="78"/>
      <c r="AT18" s="78"/>
      <c r="AU18" s="78"/>
    </row>
    <row r="19" spans="1:47" ht="30" thickTop="1" thickBot="1" x14ac:dyDescent="0.35">
      <c r="A19" s="23" t="str">
        <f>'Admin Impact Weight Matrix'!A20</f>
        <v>Is the area know for its touristic (e.g. aesthetic) value?</v>
      </c>
      <c r="B19" s="23" t="str">
        <f>'Admin Impact Weight Matrix'!B20</f>
        <v>The area is used extensively for sigthings of birds</v>
      </c>
      <c r="C19" s="10" t="s">
        <v>95</v>
      </c>
      <c r="D19" s="10" t="s">
        <v>155</v>
      </c>
      <c r="E19" s="10" t="s">
        <v>170</v>
      </c>
      <c r="F19" s="10" t="s">
        <v>185</v>
      </c>
      <c r="G19" s="10" t="s">
        <v>200</v>
      </c>
      <c r="AQ19" s="78"/>
      <c r="AR19" s="78"/>
      <c r="AS19" s="78"/>
      <c r="AT19" s="78"/>
      <c r="AU19" s="78"/>
    </row>
    <row r="20" spans="1:47" ht="30" thickTop="1" thickBot="1" x14ac:dyDescent="0.35">
      <c r="A20" s="23" t="str">
        <f>'Admin Impact Weight Matrix'!A21</f>
        <v>Is the area know for its touristic (e.g. aesthetic) value?</v>
      </c>
      <c r="B20" s="23" t="str">
        <f>'Admin Impact Weight Matrix'!B21</f>
        <v>The area is used occasionally for recreative fishing tours</v>
      </c>
      <c r="C20" s="10" t="s">
        <v>96</v>
      </c>
      <c r="D20" s="10" t="s">
        <v>156</v>
      </c>
      <c r="E20" s="10" t="s">
        <v>171</v>
      </c>
      <c r="F20" s="10" t="s">
        <v>186</v>
      </c>
      <c r="G20" s="10" t="s">
        <v>201</v>
      </c>
      <c r="AQ20" s="78"/>
      <c r="AR20" s="78"/>
      <c r="AS20" s="78"/>
      <c r="AT20" s="78"/>
      <c r="AU20" s="78"/>
    </row>
    <row r="21" spans="1:47" ht="30" thickTop="1" thickBot="1" x14ac:dyDescent="0.35">
      <c r="A21" s="23" t="str">
        <f>'Admin Impact Weight Matrix'!A22</f>
        <v>Is the area know for its touristic (e.g. aesthetic) value?</v>
      </c>
      <c r="B21" s="23" t="str">
        <f>'Admin Impact Weight Matrix'!B22</f>
        <v>The area is occasionally used for water sports</v>
      </c>
      <c r="C21" s="10" t="s">
        <v>97</v>
      </c>
      <c r="D21" s="10" t="s">
        <v>157</v>
      </c>
      <c r="E21" s="10" t="s">
        <v>172</v>
      </c>
      <c r="F21" s="10" t="s">
        <v>187</v>
      </c>
      <c r="G21" s="10" t="s">
        <v>202</v>
      </c>
      <c r="AQ21" s="78"/>
      <c r="AR21" s="78"/>
      <c r="AS21" s="78"/>
      <c r="AT21" s="78"/>
      <c r="AU21" s="78"/>
    </row>
    <row r="22" spans="1:47" ht="30" thickTop="1" thickBot="1" x14ac:dyDescent="0.35">
      <c r="A22" s="23" t="str">
        <f>'Admin Impact Weight Matrix'!A23</f>
        <v>Is the area know for its touristic (e.g. aesthetic) value?</v>
      </c>
      <c r="B22" s="23" t="str">
        <f>'Admin Impact Weight Matrix'!B23</f>
        <v>The area is not or only marginally of touristic value</v>
      </c>
      <c r="C22" s="10" t="s">
        <v>98</v>
      </c>
      <c r="D22" s="10" t="s">
        <v>158</v>
      </c>
      <c r="E22" s="10" t="s">
        <v>173</v>
      </c>
      <c r="F22" s="10" t="s">
        <v>188</v>
      </c>
      <c r="G22" s="10" t="s">
        <v>203</v>
      </c>
      <c r="AQ22" s="78"/>
      <c r="AR22" s="78"/>
      <c r="AS22" s="78"/>
      <c r="AT22" s="78"/>
      <c r="AU22" s="78"/>
    </row>
    <row r="23" spans="1:47" ht="30" thickTop="1" thickBot="1" x14ac:dyDescent="0.35">
      <c r="A23" s="23" t="str">
        <f>'Admin Impact Weight Matrix'!A24</f>
        <v>Is the area used as important shipping area?</v>
      </c>
      <c r="B23" s="23" t="str">
        <f>'Admin Impact Weight Matrix'!B24</f>
        <v>The area is position on a major international shipping route and provides access to major harbours</v>
      </c>
      <c r="C23" s="10" t="s">
        <v>99</v>
      </c>
      <c r="D23" s="10" t="s">
        <v>104</v>
      </c>
      <c r="E23" s="10" t="s">
        <v>109</v>
      </c>
      <c r="F23" s="10" t="s">
        <v>114</v>
      </c>
      <c r="G23" s="10" t="s">
        <v>115</v>
      </c>
      <c r="AQ23" s="78"/>
      <c r="AR23" s="78"/>
      <c r="AS23" s="78"/>
      <c r="AT23" s="78"/>
      <c r="AU23" s="78"/>
    </row>
    <row r="24" spans="1:47" ht="30" thickTop="1" thickBot="1" x14ac:dyDescent="0.35">
      <c r="A24" s="23" t="str">
        <f>'Admin Impact Weight Matrix'!A25</f>
        <v>Is the area used as important shipping area?</v>
      </c>
      <c r="B24" s="23" t="str">
        <f>'Admin Impact Weight Matrix'!B25</f>
        <v>The area is position on a major international shipping route but the route can be relayed</v>
      </c>
      <c r="C24" s="10" t="s">
        <v>100</v>
      </c>
      <c r="D24" s="10" t="s">
        <v>105</v>
      </c>
      <c r="E24" s="10" t="s">
        <v>110</v>
      </c>
      <c r="F24" s="10" t="s">
        <v>120</v>
      </c>
      <c r="G24" s="10" t="s">
        <v>116</v>
      </c>
      <c r="AQ24" s="78"/>
      <c r="AR24" s="78"/>
      <c r="AS24" s="78"/>
      <c r="AT24" s="78"/>
      <c r="AU24" s="78"/>
    </row>
    <row r="25" spans="1:47" ht="30" thickTop="1" thickBot="1" x14ac:dyDescent="0.35">
      <c r="A25" s="23" t="str">
        <f>'Admin Impact Weight Matrix'!A26</f>
        <v>Is the area used as important shipping area?</v>
      </c>
      <c r="B25" s="23" t="str">
        <f>'Admin Impact Weight Matrix'!B26</f>
        <v>The area is used as national shipping route</v>
      </c>
      <c r="C25" s="10" t="s">
        <v>101</v>
      </c>
      <c r="D25" s="10" t="s">
        <v>106</v>
      </c>
      <c r="E25" s="10" t="s">
        <v>111</v>
      </c>
      <c r="F25" s="10" t="s">
        <v>121</v>
      </c>
      <c r="G25" s="10" t="s">
        <v>117</v>
      </c>
      <c r="AQ25" s="78"/>
      <c r="AR25" s="78"/>
      <c r="AS25" s="78"/>
      <c r="AT25" s="78"/>
      <c r="AU25" s="78"/>
    </row>
    <row r="26" spans="1:47" ht="30" thickTop="1" thickBot="1" x14ac:dyDescent="0.35">
      <c r="A26" s="23" t="str">
        <f>'Admin Impact Weight Matrix'!A27</f>
        <v>Is the area used as important shipping area?</v>
      </c>
      <c r="B26" s="23" t="str">
        <f>'Admin Impact Weight Matrix'!B27</f>
        <v>The area is occasionally used as shipping route</v>
      </c>
      <c r="C26" s="10" t="s">
        <v>102</v>
      </c>
      <c r="D26" s="10" t="s">
        <v>107</v>
      </c>
      <c r="E26" s="10" t="s">
        <v>112</v>
      </c>
      <c r="F26" s="10" t="s">
        <v>122</v>
      </c>
      <c r="G26" s="10" t="s">
        <v>118</v>
      </c>
      <c r="AQ26" s="78"/>
      <c r="AR26" s="78"/>
      <c r="AS26" s="78"/>
      <c r="AT26" s="78"/>
      <c r="AU26" s="78"/>
    </row>
    <row r="27" spans="1:47" ht="30" thickTop="1" thickBot="1" x14ac:dyDescent="0.35">
      <c r="A27" s="23" t="str">
        <f>'Admin Impact Weight Matrix'!A28</f>
        <v>Is the area used as important shipping area?</v>
      </c>
      <c r="B27" s="23" t="str">
        <f>'Admin Impact Weight Matrix'!B28</f>
        <v>the area has little to no value as shipping route</v>
      </c>
      <c r="C27" s="10" t="s">
        <v>103</v>
      </c>
      <c r="D27" s="10" t="s">
        <v>108</v>
      </c>
      <c r="E27" s="10" t="s">
        <v>113</v>
      </c>
      <c r="F27" s="10" t="s">
        <v>123</v>
      </c>
      <c r="G27" s="10" t="s">
        <v>119</v>
      </c>
      <c r="AQ27" s="78"/>
      <c r="AR27" s="78"/>
      <c r="AS27" s="78"/>
      <c r="AT27" s="78"/>
      <c r="AU27" s="78"/>
    </row>
    <row r="28" spans="1:47" ht="30" thickTop="1" thickBot="1" x14ac:dyDescent="0.35">
      <c r="A28" s="23" t="str">
        <f>'Admin Impact Weight Matrix'!A29</f>
        <v>Is the area know for strong primary production?</v>
      </c>
      <c r="B28" s="23" t="str">
        <f ca="1">'Admin Impact Weight Matrix'!B29</f>
        <v>The area is a strong upwelling area and is known to serve as basis for many consumers</v>
      </c>
      <c r="C28" s="10" t="s">
        <v>514</v>
      </c>
      <c r="D28" s="10" t="s">
        <v>519</v>
      </c>
      <c r="E28" s="10" t="s">
        <v>524</v>
      </c>
      <c r="F28" s="10" t="s">
        <v>529</v>
      </c>
      <c r="G28" s="10" t="s">
        <v>534</v>
      </c>
      <c r="AQ28" s="78"/>
      <c r="AR28" s="78"/>
      <c r="AS28" s="78"/>
      <c r="AT28" s="78"/>
      <c r="AU28" s="78"/>
    </row>
    <row r="29" spans="1:47" ht="30" thickTop="1" thickBot="1" x14ac:dyDescent="0.35">
      <c r="A29" s="23" t="str">
        <f>'Admin Impact Weight Matrix'!A30</f>
        <v>Is the area know for strong primary production?</v>
      </c>
      <c r="B29" s="23" t="str">
        <f ca="1">'Admin Impact Weight Matrix'!B30</f>
        <v>The area is known for its seasonally strong upwelling, serving as basis for many seasonnaly migrating consumers</v>
      </c>
      <c r="C29" s="10" t="s">
        <v>515</v>
      </c>
      <c r="D29" s="10" t="s">
        <v>520</v>
      </c>
      <c r="E29" s="10" t="s">
        <v>525</v>
      </c>
      <c r="F29" s="10" t="s">
        <v>530</v>
      </c>
      <c r="G29" s="10" t="s">
        <v>535</v>
      </c>
      <c r="AQ29" s="78"/>
      <c r="AR29" s="78"/>
      <c r="AS29" s="78"/>
      <c r="AT29" s="78"/>
      <c r="AU29" s="78"/>
    </row>
    <row r="30" spans="1:47" ht="30" thickTop="1" thickBot="1" x14ac:dyDescent="0.35">
      <c r="A30" s="23" t="str">
        <f>'Admin Impact Weight Matrix'!A31</f>
        <v>Is the area know for strong primary production?</v>
      </c>
      <c r="B30" s="23" t="str">
        <f ca="1">'Admin Impact Weight Matrix'!B31</f>
        <v>The area is known to experience much primary production spillover from near upwelling areas</v>
      </c>
      <c r="C30" s="10" t="s">
        <v>516</v>
      </c>
      <c r="D30" s="10" t="s">
        <v>521</v>
      </c>
      <c r="E30" s="10" t="s">
        <v>526</v>
      </c>
      <c r="F30" s="10" t="s">
        <v>531</v>
      </c>
      <c r="G30" s="10" t="s">
        <v>536</v>
      </c>
      <c r="AQ30" s="78"/>
      <c r="AR30" s="78"/>
      <c r="AS30" s="78"/>
      <c r="AT30" s="78"/>
      <c r="AU30" s="78"/>
    </row>
    <row r="31" spans="1:47" ht="30" thickTop="1" thickBot="1" x14ac:dyDescent="0.35">
      <c r="A31" s="23" t="str">
        <f>'Admin Impact Weight Matrix'!A32</f>
        <v>Is the area know for strong primary production?</v>
      </c>
      <c r="B31" s="23" t="str">
        <f ca="1">'Admin Impact Weight Matrix'!B32</f>
        <v>The area only occasionally experiences upwelling or sillover form nearby areas</v>
      </c>
      <c r="C31" s="10" t="s">
        <v>517</v>
      </c>
      <c r="D31" s="10" t="s">
        <v>522</v>
      </c>
      <c r="E31" s="10" t="s">
        <v>527</v>
      </c>
      <c r="F31" s="10" t="s">
        <v>532</v>
      </c>
      <c r="G31" s="10" t="s">
        <v>537</v>
      </c>
      <c r="AQ31" s="78"/>
      <c r="AR31" s="78"/>
      <c r="AS31" s="78"/>
      <c r="AT31" s="78"/>
      <c r="AU31" s="78"/>
    </row>
    <row r="32" spans="1:47" ht="30" thickTop="1" thickBot="1" x14ac:dyDescent="0.35">
      <c r="A32" s="23" t="str">
        <f>'Admin Impact Weight Matrix'!A33</f>
        <v>Is the area know for strong primary production?</v>
      </c>
      <c r="B32" s="23" t="str">
        <f ca="1">'Admin Impact Weight Matrix'!B33</f>
        <v>The area experiences (almost) no upwelling or spillover from nearby areas</v>
      </c>
      <c r="C32" s="10" t="s">
        <v>518</v>
      </c>
      <c r="D32" s="10" t="s">
        <v>523</v>
      </c>
      <c r="E32" s="10" t="s">
        <v>528</v>
      </c>
      <c r="F32" s="10" t="s">
        <v>533</v>
      </c>
      <c r="G32" s="10" t="s">
        <v>538</v>
      </c>
      <c r="AQ32" s="78"/>
      <c r="AR32" s="78"/>
      <c r="AS32" s="78"/>
      <c r="AT32" s="78"/>
      <c r="AU32" s="78"/>
    </row>
    <row r="33" spans="1:47" thickTop="1" thickBot="1" x14ac:dyDescent="0.35">
      <c r="A33" s="23" t="str">
        <f>'Admin Impact Weight Matrix'!A34</f>
        <v>Question 7</v>
      </c>
      <c r="B33" s="23" t="str">
        <f ca="1">'Admin Impact Weight Matrix'!B34</f>
        <v>Answer q7_1</v>
      </c>
      <c r="AQ33" s="78"/>
      <c r="AR33" s="78"/>
      <c r="AS33" s="78"/>
      <c r="AT33" s="78"/>
      <c r="AU33" s="78"/>
    </row>
    <row r="34" spans="1:47" thickTop="1" thickBot="1" x14ac:dyDescent="0.35">
      <c r="A34" s="23" t="str">
        <f>'Admin Impact Weight Matrix'!A35</f>
        <v>Question 7</v>
      </c>
      <c r="B34" s="23" t="str">
        <f ca="1">'Admin Impact Weight Matrix'!B35</f>
        <v>Answer q7_2</v>
      </c>
      <c r="AQ34" s="78"/>
      <c r="AR34" s="78"/>
      <c r="AS34" s="78"/>
      <c r="AT34" s="78"/>
      <c r="AU34" s="78"/>
    </row>
    <row r="35" spans="1:47" thickTop="1" thickBot="1" x14ac:dyDescent="0.35">
      <c r="A35" s="23" t="str">
        <f>'Admin Impact Weight Matrix'!A36</f>
        <v>Question 7</v>
      </c>
      <c r="B35" s="23" t="str">
        <f ca="1">'Admin Impact Weight Matrix'!B36</f>
        <v>Answer q7_3</v>
      </c>
      <c r="AQ35" s="78"/>
      <c r="AR35" s="78"/>
      <c r="AS35" s="78"/>
      <c r="AT35" s="78"/>
      <c r="AU35" s="78"/>
    </row>
    <row r="36" spans="1:47" thickTop="1" thickBot="1" x14ac:dyDescent="0.35">
      <c r="A36" s="23" t="str">
        <f>'Admin Impact Weight Matrix'!A37</f>
        <v>Question 7</v>
      </c>
      <c r="B36" s="23" t="str">
        <f ca="1">'Admin Impact Weight Matrix'!B37</f>
        <v>Answer q7_4</v>
      </c>
      <c r="AQ36" s="78"/>
      <c r="AR36" s="78"/>
      <c r="AS36" s="78"/>
      <c r="AT36" s="78"/>
      <c r="AU36" s="78"/>
    </row>
    <row r="37" spans="1:47" thickTop="1" thickBot="1" x14ac:dyDescent="0.35">
      <c r="A37" s="23" t="str">
        <f>'Admin Impact Weight Matrix'!A38</f>
        <v>Question 7</v>
      </c>
      <c r="B37" s="23" t="str">
        <f ca="1">'Admin Impact Weight Matrix'!B38</f>
        <v>Answer q7_5</v>
      </c>
      <c r="AQ37" s="78"/>
      <c r="AR37" s="78"/>
      <c r="AS37" s="78"/>
      <c r="AT37" s="78"/>
      <c r="AU37" s="78"/>
    </row>
    <row r="38" spans="1:47" thickTop="1" thickBot="1" x14ac:dyDescent="0.35">
      <c r="A38" s="23" t="str">
        <f>'Admin Impact Weight Matrix'!A39</f>
        <v>Question 8</v>
      </c>
      <c r="B38" s="23" t="str">
        <f ca="1">'Admin Impact Weight Matrix'!B39</f>
        <v>Answer q8_1</v>
      </c>
      <c r="AQ38" s="78"/>
      <c r="AR38" s="78"/>
      <c r="AS38" s="78"/>
      <c r="AT38" s="78"/>
      <c r="AU38" s="78"/>
    </row>
    <row r="39" spans="1:47" thickTop="1" thickBot="1" x14ac:dyDescent="0.35">
      <c r="A39" s="23" t="str">
        <f>'Admin Impact Weight Matrix'!A40</f>
        <v>Question 8</v>
      </c>
      <c r="B39" s="23" t="str">
        <f ca="1">'Admin Impact Weight Matrix'!B40</f>
        <v>Answer q8_2</v>
      </c>
      <c r="AQ39" s="78"/>
      <c r="AR39" s="78"/>
      <c r="AS39" s="78"/>
      <c r="AT39" s="78"/>
      <c r="AU39" s="78"/>
    </row>
    <row r="40" spans="1:47" thickTop="1" thickBot="1" x14ac:dyDescent="0.35">
      <c r="A40" s="23" t="str">
        <f>'Admin Impact Weight Matrix'!A41</f>
        <v>Question 8</v>
      </c>
      <c r="B40" s="23" t="str">
        <f ca="1">'Admin Impact Weight Matrix'!B41</f>
        <v>Answer q8_3</v>
      </c>
      <c r="AQ40" s="78"/>
      <c r="AR40" s="78"/>
      <c r="AS40" s="78"/>
      <c r="AT40" s="78"/>
      <c r="AU40" s="78"/>
    </row>
    <row r="41" spans="1:47" thickTop="1" thickBot="1" x14ac:dyDescent="0.35">
      <c r="A41" s="23" t="str">
        <f>'Admin Impact Weight Matrix'!A42</f>
        <v>Question 8</v>
      </c>
      <c r="B41" s="23" t="str">
        <f ca="1">'Admin Impact Weight Matrix'!B42</f>
        <v>Answer q8_4</v>
      </c>
      <c r="AQ41" s="78"/>
      <c r="AR41" s="78"/>
      <c r="AS41" s="78"/>
      <c r="AT41" s="78"/>
      <c r="AU41" s="78"/>
    </row>
    <row r="42" spans="1:47" thickTop="1" thickBot="1" x14ac:dyDescent="0.35">
      <c r="A42" s="23" t="str">
        <f>'Admin Impact Weight Matrix'!A43</f>
        <v>Question 8</v>
      </c>
      <c r="B42" s="23" t="str">
        <f ca="1">'Admin Impact Weight Matrix'!B43</f>
        <v>Answer q8_5</v>
      </c>
      <c r="AQ42" s="78"/>
      <c r="AR42" s="78"/>
      <c r="AS42" s="78"/>
      <c r="AT42" s="78"/>
      <c r="AU42" s="78"/>
    </row>
    <row r="43" spans="1:47" thickTop="1" thickBot="1" x14ac:dyDescent="0.35">
      <c r="A43" s="23" t="str">
        <f>'Admin Impact Weight Matrix'!A44</f>
        <v>Question 9</v>
      </c>
      <c r="B43" s="23" t="str">
        <f ca="1">'Admin Impact Weight Matrix'!B44</f>
        <v>Answer q9_1</v>
      </c>
      <c r="AQ43" s="78"/>
      <c r="AR43" s="78"/>
      <c r="AS43" s="78"/>
      <c r="AT43" s="78"/>
      <c r="AU43" s="78"/>
    </row>
    <row r="44" spans="1:47" thickTop="1" thickBot="1" x14ac:dyDescent="0.35">
      <c r="A44" s="23" t="str">
        <f>'Admin Impact Weight Matrix'!A45</f>
        <v>Question 9</v>
      </c>
      <c r="B44" s="23" t="str">
        <f ca="1">'Admin Impact Weight Matrix'!B45</f>
        <v>Answer q9_2</v>
      </c>
      <c r="AQ44" s="78"/>
      <c r="AR44" s="78"/>
      <c r="AS44" s="78"/>
      <c r="AT44" s="78"/>
      <c r="AU44" s="78"/>
    </row>
    <row r="45" spans="1:47" thickTop="1" thickBot="1" x14ac:dyDescent="0.35">
      <c r="A45" s="23" t="str">
        <f>'Admin Impact Weight Matrix'!A46</f>
        <v>Question 9</v>
      </c>
      <c r="B45" s="23" t="str">
        <f ca="1">'Admin Impact Weight Matrix'!B46</f>
        <v>Answer q9_3</v>
      </c>
      <c r="AQ45" s="78"/>
      <c r="AR45" s="78"/>
      <c r="AS45" s="78"/>
      <c r="AT45" s="78"/>
      <c r="AU45" s="78"/>
    </row>
    <row r="46" spans="1:47" thickTop="1" thickBot="1" x14ac:dyDescent="0.35">
      <c r="A46" s="23" t="str">
        <f>'Admin Impact Weight Matrix'!A47</f>
        <v>Question 9</v>
      </c>
      <c r="B46" s="23" t="str">
        <f ca="1">'Admin Impact Weight Matrix'!B47</f>
        <v>Answer q9_4</v>
      </c>
      <c r="AQ46" s="78"/>
      <c r="AR46" s="78"/>
      <c r="AS46" s="78"/>
      <c r="AT46" s="78"/>
      <c r="AU46" s="78"/>
    </row>
    <row r="47" spans="1:47" thickTop="1" thickBot="1" x14ac:dyDescent="0.35">
      <c r="A47" s="23" t="str">
        <f>'Admin Impact Weight Matrix'!A48</f>
        <v>Question 9</v>
      </c>
      <c r="B47" s="23" t="str">
        <f ca="1">'Admin Impact Weight Matrix'!B48</f>
        <v>Answer q9_5</v>
      </c>
      <c r="AQ47" s="78"/>
      <c r="AR47" s="78"/>
      <c r="AS47" s="78"/>
      <c r="AT47" s="78"/>
      <c r="AU47" s="78"/>
    </row>
    <row r="48" spans="1:47" thickTop="1" thickBot="1" x14ac:dyDescent="0.35">
      <c r="A48" s="23" t="str">
        <f>'Admin Impact Weight Matrix'!A49</f>
        <v>Question 10</v>
      </c>
      <c r="B48" s="23" t="str">
        <f ca="1">'Admin Impact Weight Matrix'!B49</f>
        <v>Answer q10_1</v>
      </c>
      <c r="AQ48" s="78"/>
      <c r="AR48" s="78"/>
      <c r="AS48" s="78"/>
      <c r="AT48" s="78"/>
      <c r="AU48" s="78"/>
    </row>
    <row r="49" spans="1:47" thickTop="1" thickBot="1" x14ac:dyDescent="0.35">
      <c r="A49" s="23" t="str">
        <f>'Admin Impact Weight Matrix'!A50</f>
        <v>Question 10</v>
      </c>
      <c r="B49" s="23" t="str">
        <f ca="1">'Admin Impact Weight Matrix'!B50</f>
        <v>Answer q10_2</v>
      </c>
      <c r="AQ49" s="78"/>
      <c r="AR49" s="78"/>
      <c r="AS49" s="78"/>
      <c r="AT49" s="78"/>
      <c r="AU49" s="78"/>
    </row>
    <row r="50" spans="1:47" thickTop="1" thickBot="1" x14ac:dyDescent="0.35">
      <c r="A50" s="23" t="str">
        <f>'Admin Impact Weight Matrix'!A51</f>
        <v>Question 10</v>
      </c>
      <c r="B50" s="23" t="str">
        <f ca="1">'Admin Impact Weight Matrix'!B51</f>
        <v>Answer q10_3</v>
      </c>
      <c r="AQ50" s="78"/>
      <c r="AR50" s="78"/>
      <c r="AS50" s="78"/>
      <c r="AT50" s="78"/>
      <c r="AU50" s="78"/>
    </row>
    <row r="51" spans="1:47" thickTop="1" thickBot="1" x14ac:dyDescent="0.35">
      <c r="A51" s="23" t="str">
        <f>'Admin Impact Weight Matrix'!A52</f>
        <v>Question 10</v>
      </c>
      <c r="B51" s="23" t="str">
        <f ca="1">'Admin Impact Weight Matrix'!B52</f>
        <v>Answer q10_4</v>
      </c>
      <c r="AQ51" s="78"/>
      <c r="AR51" s="78"/>
      <c r="AS51" s="78"/>
      <c r="AT51" s="78"/>
      <c r="AU51" s="78"/>
    </row>
    <row r="52" spans="1:47" thickTop="1" thickBot="1" x14ac:dyDescent="0.35">
      <c r="A52" s="23" t="str">
        <f>'Admin Impact Weight Matrix'!A53</f>
        <v>Question 10</v>
      </c>
      <c r="B52" s="23" t="str">
        <f ca="1">'Admin Impact Weight Matrix'!B53</f>
        <v>Answer q10_5</v>
      </c>
      <c r="AQ52" s="78"/>
      <c r="AR52" s="78"/>
      <c r="AS52" s="78"/>
      <c r="AT52" s="78"/>
      <c r="AU52" s="78"/>
    </row>
    <row r="53" spans="1:47" thickTop="1" thickBot="1" x14ac:dyDescent="0.35">
      <c r="A53" s="23" t="str">
        <f>'Admin Impact Weight Matrix'!A54</f>
        <v>Question 11</v>
      </c>
      <c r="B53" s="23" t="str">
        <f ca="1">'Admin Impact Weight Matrix'!B54</f>
        <v>Answer q11_1</v>
      </c>
      <c r="AQ53" s="78"/>
      <c r="AR53" s="78"/>
      <c r="AS53" s="78"/>
      <c r="AT53" s="78"/>
      <c r="AU53" s="78"/>
    </row>
    <row r="54" spans="1:47" thickTop="1" thickBot="1" x14ac:dyDescent="0.35">
      <c r="A54" s="23" t="str">
        <f>'Admin Impact Weight Matrix'!A55</f>
        <v>Question 11</v>
      </c>
      <c r="B54" s="23" t="str">
        <f ca="1">'Admin Impact Weight Matrix'!B55</f>
        <v>Answer q11_2</v>
      </c>
      <c r="AQ54" s="78"/>
      <c r="AR54" s="78"/>
      <c r="AS54" s="78"/>
      <c r="AT54" s="78"/>
      <c r="AU54" s="78"/>
    </row>
    <row r="55" spans="1:47" thickTop="1" thickBot="1" x14ac:dyDescent="0.35">
      <c r="A55" s="23" t="str">
        <f>'Admin Impact Weight Matrix'!A56</f>
        <v>Question 11</v>
      </c>
      <c r="B55" s="23" t="str">
        <f ca="1">'Admin Impact Weight Matrix'!B56</f>
        <v>Answer q11_3</v>
      </c>
      <c r="AQ55" s="78"/>
      <c r="AR55" s="78"/>
      <c r="AS55" s="78"/>
      <c r="AT55" s="78"/>
      <c r="AU55" s="78"/>
    </row>
    <row r="56" spans="1:47" thickTop="1" thickBot="1" x14ac:dyDescent="0.35">
      <c r="A56" s="23" t="str">
        <f>'Admin Impact Weight Matrix'!A57</f>
        <v>Question 11</v>
      </c>
      <c r="B56" s="23" t="str">
        <f ca="1">'Admin Impact Weight Matrix'!B57</f>
        <v>Answer q11_4</v>
      </c>
      <c r="AQ56" s="78"/>
      <c r="AR56" s="78"/>
      <c r="AS56" s="78"/>
      <c r="AT56" s="78"/>
      <c r="AU56" s="78"/>
    </row>
    <row r="57" spans="1:47" thickTop="1" thickBot="1" x14ac:dyDescent="0.35">
      <c r="A57" s="23" t="str">
        <f>'Admin Impact Weight Matrix'!A58</f>
        <v>Question 11</v>
      </c>
      <c r="B57" s="23" t="str">
        <f ca="1">'Admin Impact Weight Matrix'!B58</f>
        <v>Answer q11_5</v>
      </c>
      <c r="AQ57" s="78"/>
      <c r="AR57" s="78"/>
      <c r="AS57" s="78"/>
      <c r="AT57" s="78"/>
      <c r="AU57" s="78"/>
    </row>
    <row r="58" spans="1:47" thickTop="1" thickBot="1" x14ac:dyDescent="0.35">
      <c r="A58" s="23" t="str">
        <f>'Admin Impact Weight Matrix'!A59</f>
        <v>Question 12</v>
      </c>
      <c r="B58" s="23" t="str">
        <f ca="1">'Admin Impact Weight Matrix'!B59</f>
        <v>Answer q12_1</v>
      </c>
      <c r="AQ58" s="78"/>
      <c r="AR58" s="78"/>
      <c r="AS58" s="78"/>
      <c r="AT58" s="78"/>
      <c r="AU58" s="78"/>
    </row>
    <row r="59" spans="1:47" thickTop="1" thickBot="1" x14ac:dyDescent="0.35">
      <c r="A59" s="23" t="str">
        <f>'Admin Impact Weight Matrix'!A60</f>
        <v>Question 12</v>
      </c>
      <c r="B59" s="23" t="str">
        <f ca="1">'Admin Impact Weight Matrix'!B60</f>
        <v>Answer q12_2</v>
      </c>
      <c r="AQ59" s="78"/>
      <c r="AR59" s="78"/>
      <c r="AS59" s="78"/>
      <c r="AT59" s="78"/>
      <c r="AU59" s="78"/>
    </row>
    <row r="60" spans="1:47" thickTop="1" thickBot="1" x14ac:dyDescent="0.35">
      <c r="A60" s="23" t="str">
        <f>'Admin Impact Weight Matrix'!A61</f>
        <v>Question 12</v>
      </c>
      <c r="B60" s="23" t="str">
        <f ca="1">'Admin Impact Weight Matrix'!B61</f>
        <v>Answer q12_3</v>
      </c>
      <c r="AQ60" s="78"/>
      <c r="AR60" s="78"/>
      <c r="AS60" s="78"/>
      <c r="AT60" s="78"/>
      <c r="AU60" s="78"/>
    </row>
    <row r="61" spans="1:47" thickTop="1" thickBot="1" x14ac:dyDescent="0.35">
      <c r="A61" s="23" t="str">
        <f>'Admin Impact Weight Matrix'!A62</f>
        <v>Question 12</v>
      </c>
      <c r="B61" s="23" t="str">
        <f ca="1">'Admin Impact Weight Matrix'!B62</f>
        <v>Answer q12_4</v>
      </c>
      <c r="AQ61" s="78"/>
      <c r="AR61" s="78"/>
      <c r="AS61" s="78"/>
      <c r="AT61" s="78"/>
      <c r="AU61" s="78"/>
    </row>
    <row r="62" spans="1:47" thickTop="1" thickBot="1" x14ac:dyDescent="0.35">
      <c r="A62" s="23" t="str">
        <f>'Admin Impact Weight Matrix'!A63</f>
        <v>Question 12</v>
      </c>
      <c r="B62" s="23" t="str">
        <f ca="1">'Admin Impact Weight Matrix'!B63</f>
        <v>Answer q12_5</v>
      </c>
      <c r="AQ62" s="78"/>
      <c r="AR62" s="78"/>
      <c r="AS62" s="78"/>
      <c r="AT62" s="78"/>
      <c r="AU62" s="78"/>
    </row>
    <row r="63" spans="1:47" thickTop="1" thickBot="1" x14ac:dyDescent="0.35">
      <c r="A63" s="23" t="str">
        <f>'Admin Impact Weight Matrix'!A64</f>
        <v>Question 13</v>
      </c>
      <c r="B63" s="23" t="str">
        <f ca="1">'Admin Impact Weight Matrix'!B64</f>
        <v>Answer q13_1</v>
      </c>
      <c r="AQ63" s="78"/>
      <c r="AR63" s="78"/>
      <c r="AS63" s="78"/>
      <c r="AT63" s="78"/>
      <c r="AU63" s="78"/>
    </row>
    <row r="64" spans="1:47" thickTop="1" thickBot="1" x14ac:dyDescent="0.35">
      <c r="A64" s="23" t="str">
        <f>'Admin Impact Weight Matrix'!A65</f>
        <v>Question 13</v>
      </c>
      <c r="B64" s="23" t="str">
        <f ca="1">'Admin Impact Weight Matrix'!B65</f>
        <v>Answer q13_2</v>
      </c>
      <c r="AQ64" s="78"/>
      <c r="AR64" s="78"/>
      <c r="AS64" s="78"/>
      <c r="AT64" s="78"/>
      <c r="AU64" s="78"/>
    </row>
    <row r="65" spans="1:47" thickTop="1" thickBot="1" x14ac:dyDescent="0.35">
      <c r="A65" s="23" t="str">
        <f>'Admin Impact Weight Matrix'!A66</f>
        <v>Question 13</v>
      </c>
      <c r="B65" s="23" t="str">
        <f ca="1">'Admin Impact Weight Matrix'!B66</f>
        <v>Answer q13_3</v>
      </c>
      <c r="AQ65" s="78"/>
      <c r="AR65" s="78"/>
      <c r="AS65" s="78"/>
      <c r="AT65" s="78"/>
      <c r="AU65" s="78"/>
    </row>
    <row r="66" spans="1:47" thickTop="1" thickBot="1" x14ac:dyDescent="0.35">
      <c r="A66" s="23" t="str">
        <f>'Admin Impact Weight Matrix'!A67</f>
        <v>Question 13</v>
      </c>
      <c r="B66" s="23" t="str">
        <f ca="1">'Admin Impact Weight Matrix'!B67</f>
        <v>Answer q13_4</v>
      </c>
      <c r="AQ66" s="78"/>
      <c r="AR66" s="78"/>
      <c r="AS66" s="78"/>
      <c r="AT66" s="78"/>
      <c r="AU66" s="78"/>
    </row>
    <row r="67" spans="1:47" thickTop="1" thickBot="1" x14ac:dyDescent="0.35">
      <c r="A67" s="23" t="str">
        <f>'Admin Impact Weight Matrix'!A68</f>
        <v>Question 13</v>
      </c>
      <c r="B67" s="23" t="str">
        <f ca="1">'Admin Impact Weight Matrix'!B68</f>
        <v>Answer q13_5</v>
      </c>
      <c r="AQ67" s="78"/>
      <c r="AR67" s="78"/>
      <c r="AS67" s="78"/>
      <c r="AT67" s="78"/>
      <c r="AU67" s="78"/>
    </row>
    <row r="68" spans="1:47" thickTop="1" thickBot="1" x14ac:dyDescent="0.35">
      <c r="A68" s="23" t="str">
        <f>'Admin Impact Weight Matrix'!A69</f>
        <v>Question 14</v>
      </c>
      <c r="B68" s="23" t="str">
        <f ca="1">'Admin Impact Weight Matrix'!B69</f>
        <v>Answer q14_1</v>
      </c>
      <c r="AQ68" s="78"/>
      <c r="AR68" s="78"/>
      <c r="AS68" s="78"/>
      <c r="AT68" s="78"/>
      <c r="AU68" s="78"/>
    </row>
    <row r="69" spans="1:47" thickTop="1" thickBot="1" x14ac:dyDescent="0.35">
      <c r="A69" s="23" t="str">
        <f>'Admin Impact Weight Matrix'!A70</f>
        <v>Question 14</v>
      </c>
      <c r="B69" s="23" t="str">
        <f ca="1">'Admin Impact Weight Matrix'!B70</f>
        <v>Answer q14_2</v>
      </c>
      <c r="AQ69" s="78"/>
      <c r="AR69" s="78"/>
      <c r="AS69" s="78"/>
      <c r="AT69" s="78"/>
      <c r="AU69" s="78"/>
    </row>
    <row r="70" spans="1:47" thickTop="1" thickBot="1" x14ac:dyDescent="0.35">
      <c r="A70" s="23" t="str">
        <f>'Admin Impact Weight Matrix'!A71</f>
        <v>Question 14</v>
      </c>
      <c r="B70" s="23" t="str">
        <f ca="1">'Admin Impact Weight Matrix'!B71</f>
        <v>Answer q14_3</v>
      </c>
      <c r="AQ70" s="78"/>
      <c r="AR70" s="78"/>
      <c r="AS70" s="78"/>
      <c r="AT70" s="78"/>
      <c r="AU70" s="78"/>
    </row>
    <row r="71" spans="1:47" thickTop="1" thickBot="1" x14ac:dyDescent="0.35">
      <c r="A71" s="23" t="str">
        <f>'Admin Impact Weight Matrix'!A72</f>
        <v>Question 14</v>
      </c>
      <c r="B71" s="23" t="str">
        <f ca="1">'Admin Impact Weight Matrix'!B72</f>
        <v>Answer q14_4</v>
      </c>
      <c r="AQ71" s="78"/>
      <c r="AR71" s="78"/>
      <c r="AS71" s="78"/>
      <c r="AT71" s="78"/>
      <c r="AU71" s="78"/>
    </row>
    <row r="72" spans="1:47" thickTop="1" thickBot="1" x14ac:dyDescent="0.35">
      <c r="A72" s="23" t="str">
        <f>'Admin Impact Weight Matrix'!A73</f>
        <v>Question 14</v>
      </c>
      <c r="B72" s="23" t="str">
        <f ca="1">'Admin Impact Weight Matrix'!B73</f>
        <v>Answer q14_5</v>
      </c>
      <c r="AQ72" s="78"/>
      <c r="AR72" s="78"/>
      <c r="AS72" s="78"/>
      <c r="AT72" s="78"/>
      <c r="AU72" s="78"/>
    </row>
    <row r="73" spans="1:47" thickTop="1" thickBot="1" x14ac:dyDescent="0.35">
      <c r="A73" s="23" t="str">
        <f>'Admin Impact Weight Matrix'!A74</f>
        <v>Question 15</v>
      </c>
      <c r="B73" s="23" t="str">
        <f ca="1">'Admin Impact Weight Matrix'!B74</f>
        <v>Answer q15_1</v>
      </c>
      <c r="AQ73" s="78"/>
      <c r="AR73" s="78"/>
      <c r="AS73" s="78"/>
      <c r="AT73" s="78"/>
      <c r="AU73" s="78"/>
    </row>
    <row r="74" spans="1:47" thickTop="1" thickBot="1" x14ac:dyDescent="0.35">
      <c r="A74" s="23" t="str">
        <f>'Admin Impact Weight Matrix'!A75</f>
        <v>Question 15</v>
      </c>
      <c r="B74" s="23" t="str">
        <f ca="1">'Admin Impact Weight Matrix'!B75</f>
        <v>Answer q15_2</v>
      </c>
      <c r="AQ74" s="78"/>
      <c r="AR74" s="78"/>
      <c r="AS74" s="78"/>
      <c r="AT74" s="78"/>
      <c r="AU74" s="78"/>
    </row>
    <row r="75" spans="1:47" thickTop="1" thickBot="1" x14ac:dyDescent="0.35">
      <c r="A75" s="23" t="str">
        <f>'Admin Impact Weight Matrix'!A76</f>
        <v>Question 15</v>
      </c>
      <c r="B75" s="23" t="str">
        <f ca="1">'Admin Impact Weight Matrix'!B76</f>
        <v>Answer q15_3</v>
      </c>
      <c r="AQ75" s="78"/>
      <c r="AR75" s="78"/>
      <c r="AS75" s="78"/>
      <c r="AT75" s="78"/>
      <c r="AU75" s="78"/>
    </row>
    <row r="76" spans="1:47" thickTop="1" thickBot="1" x14ac:dyDescent="0.35">
      <c r="A76" s="23" t="str">
        <f>'Admin Impact Weight Matrix'!A77</f>
        <v>Question 15</v>
      </c>
      <c r="B76" s="23" t="str">
        <f ca="1">'Admin Impact Weight Matrix'!B77</f>
        <v>Answer q15_4</v>
      </c>
      <c r="AQ76" s="78"/>
      <c r="AR76" s="78"/>
      <c r="AS76" s="78"/>
      <c r="AT76" s="78"/>
      <c r="AU76" s="78"/>
    </row>
    <row r="77" spans="1:47" thickTop="1" thickBot="1" x14ac:dyDescent="0.35">
      <c r="A77" s="23" t="str">
        <f>'Admin Impact Weight Matrix'!A78</f>
        <v>Question 15</v>
      </c>
      <c r="B77" s="23" t="str">
        <f ca="1">'Admin Impact Weight Matrix'!B78</f>
        <v>Answer q15_5</v>
      </c>
      <c r="AQ77" s="78"/>
      <c r="AR77" s="78"/>
      <c r="AS77" s="78"/>
      <c r="AT77" s="78"/>
      <c r="AU77" s="78"/>
    </row>
    <row r="78" spans="1:47" thickTop="1" thickBot="1" x14ac:dyDescent="0.35">
      <c r="A78" s="23" t="str">
        <f>'Admin Impact Weight Matrix'!A79</f>
        <v>Question 16</v>
      </c>
      <c r="B78" s="23" t="str">
        <f ca="1">'Admin Impact Weight Matrix'!B79</f>
        <v>Answer q16_1</v>
      </c>
      <c r="AQ78" s="78"/>
      <c r="AR78" s="78"/>
      <c r="AS78" s="78"/>
      <c r="AT78" s="78"/>
      <c r="AU78" s="78"/>
    </row>
    <row r="79" spans="1:47" thickTop="1" thickBot="1" x14ac:dyDescent="0.35">
      <c r="A79" s="23" t="str">
        <f>'Admin Impact Weight Matrix'!A80</f>
        <v>Question 16</v>
      </c>
      <c r="B79" s="23" t="str">
        <f ca="1">'Admin Impact Weight Matrix'!B80</f>
        <v>Answer q16_2</v>
      </c>
      <c r="AQ79" s="78"/>
      <c r="AR79" s="78"/>
      <c r="AS79" s="78"/>
      <c r="AT79" s="78"/>
      <c r="AU79" s="78"/>
    </row>
    <row r="80" spans="1:47" thickTop="1" thickBot="1" x14ac:dyDescent="0.35">
      <c r="A80" s="23" t="str">
        <f>'Admin Impact Weight Matrix'!A81</f>
        <v>Question 16</v>
      </c>
      <c r="B80" s="23" t="str">
        <f ca="1">'Admin Impact Weight Matrix'!B81</f>
        <v>Answer q16_3</v>
      </c>
      <c r="AQ80" s="78"/>
      <c r="AR80" s="78"/>
      <c r="AS80" s="78"/>
      <c r="AT80" s="78"/>
      <c r="AU80" s="78"/>
    </row>
    <row r="81" spans="1:47" thickTop="1" thickBot="1" x14ac:dyDescent="0.35">
      <c r="A81" s="23" t="str">
        <f>'Admin Impact Weight Matrix'!A82</f>
        <v>Question 16</v>
      </c>
      <c r="B81" s="23" t="str">
        <f ca="1">'Admin Impact Weight Matrix'!B82</f>
        <v>Answer q16_4</v>
      </c>
      <c r="AQ81" s="78"/>
      <c r="AR81" s="78"/>
      <c r="AS81" s="78"/>
      <c r="AT81" s="78"/>
      <c r="AU81" s="78"/>
    </row>
    <row r="82" spans="1:47" thickTop="1" thickBot="1" x14ac:dyDescent="0.35">
      <c r="A82" s="23" t="str">
        <f>'Admin Impact Weight Matrix'!A83</f>
        <v>Question 16</v>
      </c>
      <c r="B82" s="23" t="str">
        <f ca="1">'Admin Impact Weight Matrix'!B83</f>
        <v>Answer q16_5</v>
      </c>
      <c r="AQ82" s="78"/>
      <c r="AR82" s="78"/>
      <c r="AS82" s="78"/>
      <c r="AT82" s="78"/>
      <c r="AU82" s="78"/>
    </row>
    <row r="83" spans="1:47" thickTop="1" thickBot="1" x14ac:dyDescent="0.35">
      <c r="A83" s="23" t="str">
        <f>'Admin Impact Weight Matrix'!A84</f>
        <v>Question 17</v>
      </c>
      <c r="B83" s="23" t="str">
        <f ca="1">'Admin Impact Weight Matrix'!B84</f>
        <v>Answer q17_1</v>
      </c>
      <c r="AQ83" s="78"/>
      <c r="AR83" s="78"/>
      <c r="AS83" s="78"/>
      <c r="AT83" s="78"/>
      <c r="AU83" s="78"/>
    </row>
    <row r="84" spans="1:47" thickTop="1" thickBot="1" x14ac:dyDescent="0.35">
      <c r="A84" s="23" t="str">
        <f>'Admin Impact Weight Matrix'!A85</f>
        <v>Question 17</v>
      </c>
      <c r="B84" s="23" t="str">
        <f ca="1">'Admin Impact Weight Matrix'!B85</f>
        <v>Answer q17_2</v>
      </c>
      <c r="AQ84" s="78"/>
      <c r="AR84" s="78"/>
      <c r="AS84" s="78"/>
      <c r="AT84" s="78"/>
      <c r="AU84" s="78"/>
    </row>
    <row r="85" spans="1:47" thickTop="1" thickBot="1" x14ac:dyDescent="0.35">
      <c r="A85" s="23" t="str">
        <f>'Admin Impact Weight Matrix'!A86</f>
        <v>Question 17</v>
      </c>
      <c r="B85" s="23" t="str">
        <f ca="1">'Admin Impact Weight Matrix'!B86</f>
        <v>Answer q17_3</v>
      </c>
      <c r="AQ85" s="78"/>
      <c r="AR85" s="78"/>
      <c r="AS85" s="78"/>
      <c r="AT85" s="78"/>
      <c r="AU85" s="78"/>
    </row>
    <row r="86" spans="1:47" thickTop="1" thickBot="1" x14ac:dyDescent="0.35">
      <c r="A86" s="23" t="str">
        <f>'Admin Impact Weight Matrix'!A87</f>
        <v>Question 17</v>
      </c>
      <c r="B86" s="23" t="str">
        <f ca="1">'Admin Impact Weight Matrix'!B87</f>
        <v>Answer q17_4</v>
      </c>
      <c r="AQ86" s="78"/>
      <c r="AR86" s="78"/>
      <c r="AS86" s="78"/>
      <c r="AT86" s="78"/>
      <c r="AU86" s="78"/>
    </row>
    <row r="87" spans="1:47" thickTop="1" thickBot="1" x14ac:dyDescent="0.35">
      <c r="A87" s="23" t="str">
        <f>'Admin Impact Weight Matrix'!A88</f>
        <v>Question 17</v>
      </c>
      <c r="B87" s="23" t="str">
        <f ca="1">'Admin Impact Weight Matrix'!B88</f>
        <v>Answer q17_5</v>
      </c>
      <c r="AQ87" s="78"/>
      <c r="AR87" s="78"/>
      <c r="AS87" s="78"/>
      <c r="AT87" s="78"/>
      <c r="AU87" s="78"/>
    </row>
    <row r="88" spans="1:47" thickTop="1" thickBot="1" x14ac:dyDescent="0.35">
      <c r="A88" s="23" t="str">
        <f>'Admin Impact Weight Matrix'!A89</f>
        <v>Question 18</v>
      </c>
      <c r="B88" s="23" t="str">
        <f ca="1">'Admin Impact Weight Matrix'!B89</f>
        <v>Answer q18_1</v>
      </c>
      <c r="AQ88" s="78"/>
      <c r="AR88" s="78"/>
      <c r="AS88" s="78"/>
      <c r="AT88" s="78"/>
      <c r="AU88" s="78"/>
    </row>
    <row r="89" spans="1:47" thickTop="1" thickBot="1" x14ac:dyDescent="0.35">
      <c r="A89" s="23" t="str">
        <f>'Admin Impact Weight Matrix'!A90</f>
        <v>Question 18</v>
      </c>
      <c r="B89" s="23" t="str">
        <f ca="1">'Admin Impact Weight Matrix'!B90</f>
        <v>Answer q18_2</v>
      </c>
      <c r="AQ89" s="78"/>
      <c r="AR89" s="78"/>
      <c r="AS89" s="78"/>
      <c r="AT89" s="78"/>
      <c r="AU89" s="78"/>
    </row>
    <row r="90" spans="1:47" thickTop="1" thickBot="1" x14ac:dyDescent="0.35">
      <c r="A90" s="23" t="str">
        <f>'Admin Impact Weight Matrix'!A91</f>
        <v>Question 18</v>
      </c>
      <c r="B90" s="23" t="str">
        <f ca="1">'Admin Impact Weight Matrix'!B91</f>
        <v>Answer q18_3</v>
      </c>
      <c r="AQ90" s="78"/>
      <c r="AR90" s="78"/>
      <c r="AS90" s="78"/>
      <c r="AT90" s="78"/>
      <c r="AU90" s="78"/>
    </row>
    <row r="91" spans="1:47" thickTop="1" thickBot="1" x14ac:dyDescent="0.35">
      <c r="A91" s="23" t="str">
        <f>'Admin Impact Weight Matrix'!A92</f>
        <v>Question 18</v>
      </c>
      <c r="B91" s="23" t="str">
        <f ca="1">'Admin Impact Weight Matrix'!B92</f>
        <v>Answer q18_4</v>
      </c>
      <c r="AQ91" s="78"/>
      <c r="AR91" s="78"/>
      <c r="AS91" s="78"/>
      <c r="AT91" s="78"/>
      <c r="AU91" s="78"/>
    </row>
    <row r="92" spans="1:47" thickTop="1" thickBot="1" x14ac:dyDescent="0.35">
      <c r="A92" s="23" t="str">
        <f>'Admin Impact Weight Matrix'!A93</f>
        <v>Question 18</v>
      </c>
      <c r="B92" s="23" t="str">
        <f ca="1">'Admin Impact Weight Matrix'!B93</f>
        <v>Answer q18_5</v>
      </c>
      <c r="AQ92" s="78"/>
      <c r="AR92" s="78"/>
      <c r="AS92" s="78"/>
      <c r="AT92" s="78"/>
      <c r="AU92" s="78"/>
    </row>
    <row r="93" spans="1:47" thickTop="1" thickBot="1" x14ac:dyDescent="0.35">
      <c r="A93" s="23" t="str">
        <f>'Admin Impact Weight Matrix'!A94</f>
        <v>Question 19</v>
      </c>
      <c r="B93" s="23" t="str">
        <f ca="1">'Admin Impact Weight Matrix'!B94</f>
        <v>Answer q19_1</v>
      </c>
      <c r="AQ93" s="78"/>
      <c r="AR93" s="78"/>
      <c r="AS93" s="78"/>
      <c r="AT93" s="78"/>
      <c r="AU93" s="78"/>
    </row>
    <row r="94" spans="1:47" thickTop="1" thickBot="1" x14ac:dyDescent="0.35">
      <c r="A94" s="23" t="str">
        <f>'Admin Impact Weight Matrix'!A95</f>
        <v>Question 19</v>
      </c>
      <c r="B94" s="23" t="str">
        <f ca="1">'Admin Impact Weight Matrix'!B95</f>
        <v>Answer q19_2</v>
      </c>
      <c r="AQ94" s="78"/>
      <c r="AR94" s="78"/>
      <c r="AS94" s="78"/>
      <c r="AT94" s="78"/>
      <c r="AU94" s="78"/>
    </row>
    <row r="95" spans="1:47" thickTop="1" thickBot="1" x14ac:dyDescent="0.35">
      <c r="A95" s="23" t="str">
        <f>'Admin Impact Weight Matrix'!A96</f>
        <v>Question 19</v>
      </c>
      <c r="B95" s="23" t="str">
        <f ca="1">'Admin Impact Weight Matrix'!B96</f>
        <v>Answer q19_3</v>
      </c>
      <c r="AQ95" s="78"/>
      <c r="AR95" s="78"/>
      <c r="AS95" s="78"/>
      <c r="AT95" s="78"/>
      <c r="AU95" s="78"/>
    </row>
    <row r="96" spans="1:47" thickTop="1" thickBot="1" x14ac:dyDescent="0.35">
      <c r="A96" s="23" t="str">
        <f>'Admin Impact Weight Matrix'!A97</f>
        <v>Question 19</v>
      </c>
      <c r="B96" s="23" t="str">
        <f ca="1">'Admin Impact Weight Matrix'!B97</f>
        <v>Answer q19_4</v>
      </c>
      <c r="AQ96" s="78"/>
      <c r="AR96" s="78"/>
      <c r="AS96" s="78"/>
      <c r="AT96" s="78"/>
      <c r="AU96" s="78"/>
    </row>
    <row r="97" spans="1:47" thickTop="1" thickBot="1" x14ac:dyDescent="0.35">
      <c r="A97" s="23" t="str">
        <f>'Admin Impact Weight Matrix'!A98</f>
        <v>Question 19</v>
      </c>
      <c r="B97" s="23" t="str">
        <f ca="1">'Admin Impact Weight Matrix'!B98</f>
        <v>Answer q19_5</v>
      </c>
      <c r="AQ97" s="78"/>
      <c r="AR97" s="78"/>
      <c r="AS97" s="78"/>
      <c r="AT97" s="78"/>
      <c r="AU97" s="78"/>
    </row>
    <row r="98" spans="1:47" thickTop="1" thickBot="1" x14ac:dyDescent="0.35">
      <c r="A98" s="23" t="str">
        <f>'Admin Impact Weight Matrix'!A99</f>
        <v>Question 20</v>
      </c>
      <c r="B98" s="23" t="str">
        <f ca="1">'Admin Impact Weight Matrix'!B99</f>
        <v>Answer q20_1</v>
      </c>
      <c r="AQ98" s="78"/>
      <c r="AR98" s="78"/>
      <c r="AS98" s="78"/>
      <c r="AT98" s="78"/>
      <c r="AU98" s="78"/>
    </row>
    <row r="99" spans="1:47" thickTop="1" thickBot="1" x14ac:dyDescent="0.35">
      <c r="A99" s="23" t="str">
        <f>'Admin Impact Weight Matrix'!A100</f>
        <v>Question 20</v>
      </c>
      <c r="B99" s="23" t="str">
        <f ca="1">'Admin Impact Weight Matrix'!B100</f>
        <v>Answer q20_2</v>
      </c>
      <c r="AQ99" s="78"/>
      <c r="AR99" s="78"/>
      <c r="AS99" s="78"/>
      <c r="AT99" s="78"/>
      <c r="AU99" s="78"/>
    </row>
    <row r="100" spans="1:47" thickTop="1" thickBot="1" x14ac:dyDescent="0.35">
      <c r="A100" s="23" t="str">
        <f>'Admin Impact Weight Matrix'!A101</f>
        <v>Question 20</v>
      </c>
      <c r="B100" s="23" t="str">
        <f ca="1">'Admin Impact Weight Matrix'!B101</f>
        <v>Answer q20_3</v>
      </c>
      <c r="AQ100" s="78"/>
      <c r="AR100" s="78"/>
      <c r="AS100" s="78"/>
      <c r="AT100" s="78"/>
      <c r="AU100" s="78"/>
    </row>
    <row r="101" spans="1:47" thickTop="1" thickBot="1" x14ac:dyDescent="0.35">
      <c r="A101" s="23" t="str">
        <f>'Admin Impact Weight Matrix'!A102</f>
        <v>Question 20</v>
      </c>
      <c r="B101" s="23" t="str">
        <f ca="1">'Admin Impact Weight Matrix'!B102</f>
        <v>Answer q20_4</v>
      </c>
      <c r="AQ101" s="78"/>
      <c r="AR101" s="78"/>
      <c r="AS101" s="78"/>
      <c r="AT101" s="78"/>
      <c r="AU101" s="78"/>
    </row>
    <row r="102" spans="1:47" thickTop="1" thickBot="1" x14ac:dyDescent="0.35">
      <c r="A102" s="23" t="str">
        <f>'Admin Impact Weight Matrix'!A103</f>
        <v>Question 20</v>
      </c>
      <c r="B102" s="23" t="str">
        <f ca="1">'Admin Impact Weight Matrix'!B103</f>
        <v>Answer q20_5</v>
      </c>
      <c r="AQ102" s="78"/>
      <c r="AR102" s="78"/>
      <c r="AS102" s="78"/>
      <c r="AT102" s="78"/>
      <c r="AU102" s="78"/>
    </row>
    <row r="103" spans="1:47" thickTop="1" thickBot="1" x14ac:dyDescent="0.35">
      <c r="A103" s="23" t="str">
        <f>'Admin Impact Weight Matrix'!A104</f>
        <v>Question 21</v>
      </c>
      <c r="B103" s="23" t="str">
        <f ca="1">'Admin Impact Weight Matrix'!B104</f>
        <v>Answer q21_1</v>
      </c>
      <c r="AQ103" s="78"/>
      <c r="AR103" s="78"/>
      <c r="AS103" s="78"/>
      <c r="AT103" s="78"/>
      <c r="AU103" s="78"/>
    </row>
    <row r="104" spans="1:47" thickTop="1" thickBot="1" x14ac:dyDescent="0.35">
      <c r="A104" s="23" t="str">
        <f>'Admin Impact Weight Matrix'!A105</f>
        <v>Question 21</v>
      </c>
      <c r="B104" s="23" t="str">
        <f ca="1">'Admin Impact Weight Matrix'!B105</f>
        <v>Answer q21_2</v>
      </c>
      <c r="AQ104" s="78"/>
      <c r="AR104" s="78"/>
      <c r="AS104" s="78"/>
      <c r="AT104" s="78"/>
      <c r="AU104" s="78"/>
    </row>
    <row r="105" spans="1:47" thickTop="1" thickBot="1" x14ac:dyDescent="0.35">
      <c r="A105" s="23" t="str">
        <f>'Admin Impact Weight Matrix'!A106</f>
        <v>Question 21</v>
      </c>
      <c r="B105" s="23" t="str">
        <f ca="1">'Admin Impact Weight Matrix'!B106</f>
        <v>Answer q21_3</v>
      </c>
      <c r="AQ105" s="78"/>
      <c r="AR105" s="78"/>
      <c r="AS105" s="78"/>
      <c r="AT105" s="78"/>
      <c r="AU105" s="78"/>
    </row>
    <row r="106" spans="1:47" thickTop="1" thickBot="1" x14ac:dyDescent="0.35">
      <c r="A106" s="23" t="str">
        <f>'Admin Impact Weight Matrix'!A107</f>
        <v>Question 21</v>
      </c>
      <c r="B106" s="23" t="str">
        <f ca="1">'Admin Impact Weight Matrix'!B107</f>
        <v>Answer q21_4</v>
      </c>
      <c r="AQ106" s="78"/>
      <c r="AR106" s="78"/>
      <c r="AS106" s="78"/>
      <c r="AT106" s="78"/>
      <c r="AU106" s="78"/>
    </row>
    <row r="107" spans="1:47" thickTop="1" thickBot="1" x14ac:dyDescent="0.35">
      <c r="A107" s="23" t="str">
        <f>'Admin Impact Weight Matrix'!A108</f>
        <v>Question 21</v>
      </c>
      <c r="B107" s="23" t="str">
        <f ca="1">'Admin Impact Weight Matrix'!B108</f>
        <v>Answer q21_5</v>
      </c>
      <c r="AQ107" s="78"/>
      <c r="AR107" s="78"/>
      <c r="AS107" s="78"/>
      <c r="AT107" s="78"/>
      <c r="AU107" s="78"/>
    </row>
    <row r="108" spans="1:47" thickTop="1" thickBot="1" x14ac:dyDescent="0.35">
      <c r="A108" s="23" t="str">
        <f>'Admin Impact Weight Matrix'!A109</f>
        <v>Question 22</v>
      </c>
      <c r="B108" s="23" t="str">
        <f ca="1">'Admin Impact Weight Matrix'!B109</f>
        <v>Answer q22_1</v>
      </c>
      <c r="AQ108" s="78"/>
      <c r="AR108" s="78"/>
      <c r="AS108" s="78"/>
      <c r="AT108" s="78"/>
      <c r="AU108" s="78"/>
    </row>
    <row r="109" spans="1:47" thickTop="1" thickBot="1" x14ac:dyDescent="0.35">
      <c r="A109" s="23" t="str">
        <f>'Admin Impact Weight Matrix'!A110</f>
        <v>Question 22</v>
      </c>
      <c r="B109" s="23" t="str">
        <f ca="1">'Admin Impact Weight Matrix'!B110</f>
        <v>Answer q22_2</v>
      </c>
      <c r="AQ109" s="78"/>
      <c r="AR109" s="78"/>
      <c r="AS109" s="78"/>
      <c r="AT109" s="78"/>
      <c r="AU109" s="78"/>
    </row>
    <row r="110" spans="1:47" thickTop="1" thickBot="1" x14ac:dyDescent="0.35">
      <c r="A110" s="23" t="str">
        <f>'Admin Impact Weight Matrix'!A111</f>
        <v>Question 22</v>
      </c>
      <c r="B110" s="23" t="str">
        <f ca="1">'Admin Impact Weight Matrix'!B111</f>
        <v>Answer q22_3</v>
      </c>
      <c r="AQ110" s="78"/>
      <c r="AR110" s="78"/>
      <c r="AS110" s="78"/>
      <c r="AT110" s="78"/>
      <c r="AU110" s="78"/>
    </row>
    <row r="111" spans="1:47" thickTop="1" thickBot="1" x14ac:dyDescent="0.35">
      <c r="A111" s="23" t="str">
        <f>'Admin Impact Weight Matrix'!A112</f>
        <v>Question 22</v>
      </c>
      <c r="B111" s="23" t="str">
        <f ca="1">'Admin Impact Weight Matrix'!B112</f>
        <v>Answer q22_4</v>
      </c>
      <c r="AQ111" s="78"/>
      <c r="AR111" s="78"/>
      <c r="AS111" s="78"/>
      <c r="AT111" s="78"/>
      <c r="AU111" s="78"/>
    </row>
    <row r="112" spans="1:47" thickTop="1" thickBot="1" x14ac:dyDescent="0.35">
      <c r="A112" s="23" t="str">
        <f>'Admin Impact Weight Matrix'!A113</f>
        <v>Question 22</v>
      </c>
      <c r="B112" s="23" t="str">
        <f ca="1">'Admin Impact Weight Matrix'!B113</f>
        <v>Answer q22_5</v>
      </c>
      <c r="AQ112" s="78"/>
      <c r="AR112" s="78"/>
      <c r="AS112" s="78"/>
      <c r="AT112" s="78"/>
      <c r="AU112" s="78"/>
    </row>
    <row r="113" spans="1:47" thickTop="1" thickBot="1" x14ac:dyDescent="0.35">
      <c r="A113" s="23" t="str">
        <f>'Admin Impact Weight Matrix'!A114</f>
        <v>Question 23</v>
      </c>
      <c r="B113" s="23" t="str">
        <f ca="1">'Admin Impact Weight Matrix'!B114</f>
        <v>Answer q23_1</v>
      </c>
      <c r="AQ113" s="78"/>
      <c r="AR113" s="78"/>
      <c r="AS113" s="78"/>
      <c r="AT113" s="78"/>
      <c r="AU113" s="78"/>
    </row>
    <row r="114" spans="1:47" thickTop="1" thickBot="1" x14ac:dyDescent="0.35">
      <c r="A114" s="23" t="str">
        <f>'Admin Impact Weight Matrix'!A115</f>
        <v>Question 23</v>
      </c>
      <c r="B114" s="23" t="str">
        <f ca="1">'Admin Impact Weight Matrix'!B115</f>
        <v>Answer q23_2</v>
      </c>
      <c r="AQ114" s="78"/>
      <c r="AR114" s="78"/>
      <c r="AS114" s="78"/>
      <c r="AT114" s="78"/>
      <c r="AU114" s="78"/>
    </row>
    <row r="115" spans="1:47" thickTop="1" thickBot="1" x14ac:dyDescent="0.35">
      <c r="A115" s="23" t="str">
        <f>'Admin Impact Weight Matrix'!A116</f>
        <v>Question 23</v>
      </c>
      <c r="B115" s="23" t="str">
        <f ca="1">'Admin Impact Weight Matrix'!B116</f>
        <v>Answer q23_3</v>
      </c>
      <c r="AQ115" s="78"/>
      <c r="AR115" s="78"/>
      <c r="AS115" s="78"/>
      <c r="AT115" s="78"/>
      <c r="AU115" s="78"/>
    </row>
    <row r="116" spans="1:47" thickTop="1" thickBot="1" x14ac:dyDescent="0.35">
      <c r="A116" s="23" t="str">
        <f>'Admin Impact Weight Matrix'!A117</f>
        <v>Question 23</v>
      </c>
      <c r="B116" s="23" t="str">
        <f ca="1">'Admin Impact Weight Matrix'!B117</f>
        <v>Answer q23_4</v>
      </c>
      <c r="AQ116" s="78"/>
      <c r="AR116" s="78"/>
      <c r="AS116" s="78"/>
      <c r="AT116" s="78"/>
      <c r="AU116" s="78"/>
    </row>
    <row r="117" spans="1:47" thickTop="1" thickBot="1" x14ac:dyDescent="0.35">
      <c r="A117" s="23" t="str">
        <f>'Admin Impact Weight Matrix'!A118</f>
        <v>Question 23</v>
      </c>
      <c r="B117" s="23" t="str">
        <f ca="1">'Admin Impact Weight Matrix'!B118</f>
        <v>Answer q23_5</v>
      </c>
      <c r="AQ117" s="78"/>
      <c r="AR117" s="78"/>
      <c r="AS117" s="78"/>
      <c r="AT117" s="78"/>
      <c r="AU117" s="78"/>
    </row>
    <row r="118" spans="1:47" thickTop="1" thickBot="1" x14ac:dyDescent="0.35">
      <c r="A118" s="23" t="str">
        <f>'Admin Impact Weight Matrix'!A119</f>
        <v>Question 24</v>
      </c>
      <c r="B118" s="23" t="str">
        <f ca="1">'Admin Impact Weight Matrix'!B119</f>
        <v>Answer q24_1</v>
      </c>
      <c r="AQ118" s="78"/>
      <c r="AR118" s="78"/>
      <c r="AS118" s="78"/>
      <c r="AT118" s="78"/>
      <c r="AU118" s="78"/>
    </row>
    <row r="119" spans="1:47" thickTop="1" thickBot="1" x14ac:dyDescent="0.35">
      <c r="A119" s="23" t="str">
        <f>'Admin Impact Weight Matrix'!A120</f>
        <v>Question 24</v>
      </c>
      <c r="B119" s="23" t="str">
        <f ca="1">'Admin Impact Weight Matrix'!B120</f>
        <v>Answer q24_2</v>
      </c>
      <c r="AQ119" s="78"/>
      <c r="AR119" s="78"/>
      <c r="AS119" s="78"/>
      <c r="AT119" s="78"/>
      <c r="AU119" s="78"/>
    </row>
    <row r="120" spans="1:47" thickTop="1" thickBot="1" x14ac:dyDescent="0.35">
      <c r="A120" s="23" t="str">
        <f>'Admin Impact Weight Matrix'!A121</f>
        <v>Question 24</v>
      </c>
      <c r="B120" s="23" t="str">
        <f ca="1">'Admin Impact Weight Matrix'!B121</f>
        <v>Answer q24_3</v>
      </c>
      <c r="AQ120" s="78"/>
      <c r="AR120" s="78"/>
      <c r="AS120" s="78"/>
      <c r="AT120" s="78"/>
      <c r="AU120" s="78"/>
    </row>
    <row r="121" spans="1:47" thickTop="1" thickBot="1" x14ac:dyDescent="0.35">
      <c r="A121" s="23" t="str">
        <f>'Admin Impact Weight Matrix'!A122</f>
        <v>Question 24</v>
      </c>
      <c r="B121" s="23" t="str">
        <f ca="1">'Admin Impact Weight Matrix'!B122</f>
        <v>Answer q24_4</v>
      </c>
      <c r="AQ121" s="78"/>
      <c r="AR121" s="78"/>
      <c r="AS121" s="78"/>
      <c r="AT121" s="78"/>
      <c r="AU121" s="78"/>
    </row>
    <row r="122" spans="1:47" thickTop="1" thickBot="1" x14ac:dyDescent="0.35">
      <c r="A122" s="23" t="str">
        <f>'Admin Impact Weight Matrix'!A123</f>
        <v>Question 24</v>
      </c>
      <c r="B122" s="23" t="str">
        <f ca="1">'Admin Impact Weight Matrix'!B123</f>
        <v>Answer q24_5</v>
      </c>
      <c r="AQ122" s="78"/>
      <c r="AR122" s="78"/>
      <c r="AS122" s="78"/>
      <c r="AT122" s="78"/>
      <c r="AU122" s="78"/>
    </row>
    <row r="123" spans="1:47" thickTop="1" thickBot="1" x14ac:dyDescent="0.35">
      <c r="A123" s="23" t="str">
        <f>'Admin Impact Weight Matrix'!A124</f>
        <v>Question 25</v>
      </c>
      <c r="B123" s="23" t="str">
        <f ca="1">'Admin Impact Weight Matrix'!B124</f>
        <v>Answer q25_1</v>
      </c>
      <c r="AQ123" s="78"/>
      <c r="AR123" s="78"/>
      <c r="AS123" s="78"/>
      <c r="AT123" s="78"/>
      <c r="AU123" s="78"/>
    </row>
    <row r="124" spans="1:47" thickTop="1" thickBot="1" x14ac:dyDescent="0.35">
      <c r="A124" s="23" t="str">
        <f>'Admin Impact Weight Matrix'!A125</f>
        <v>Question 25</v>
      </c>
      <c r="B124" s="23" t="str">
        <f ca="1">'Admin Impact Weight Matrix'!B125</f>
        <v>Answer q25_2</v>
      </c>
      <c r="AQ124" s="78"/>
      <c r="AR124" s="78"/>
      <c r="AS124" s="78"/>
      <c r="AT124" s="78"/>
      <c r="AU124" s="78"/>
    </row>
    <row r="125" spans="1:47" thickTop="1" thickBot="1" x14ac:dyDescent="0.35">
      <c r="A125" s="23" t="str">
        <f>'Admin Impact Weight Matrix'!A126</f>
        <v>Question 25</v>
      </c>
      <c r="B125" s="23" t="str">
        <f ca="1">'Admin Impact Weight Matrix'!B126</f>
        <v>Answer q25_3</v>
      </c>
      <c r="AQ125" s="78"/>
      <c r="AR125" s="78"/>
      <c r="AS125" s="78"/>
      <c r="AT125" s="78"/>
      <c r="AU125" s="78"/>
    </row>
    <row r="126" spans="1:47" thickTop="1" thickBot="1" x14ac:dyDescent="0.35">
      <c r="A126" s="23" t="str">
        <f>'Admin Impact Weight Matrix'!A127</f>
        <v>Question 25</v>
      </c>
      <c r="B126" s="23" t="str">
        <f ca="1">'Admin Impact Weight Matrix'!B127</f>
        <v>Answer q25_4</v>
      </c>
      <c r="AQ126" s="78"/>
      <c r="AR126" s="78"/>
      <c r="AS126" s="78"/>
      <c r="AT126" s="78"/>
      <c r="AU126" s="78"/>
    </row>
    <row r="127" spans="1:47" thickTop="1" thickBot="1" x14ac:dyDescent="0.35">
      <c r="A127" s="23" t="str">
        <f>'Admin Impact Weight Matrix'!A128</f>
        <v>Question 25</v>
      </c>
      <c r="B127" s="23" t="str">
        <f ca="1">'Admin Impact Weight Matrix'!B128</f>
        <v>Answer q25_5</v>
      </c>
      <c r="AQ127" s="78"/>
      <c r="AR127" s="78"/>
      <c r="AS127" s="78"/>
      <c r="AT127" s="78"/>
      <c r="AU127" s="78"/>
    </row>
    <row r="128" spans="1:47" thickTop="1" thickBot="1" x14ac:dyDescent="0.35">
      <c r="A128" s="23" t="str">
        <f>'Admin Impact Weight Matrix'!A129</f>
        <v>Question 26</v>
      </c>
      <c r="B128" s="23" t="str">
        <f ca="1">'Admin Impact Weight Matrix'!B129</f>
        <v>Answer q26_1</v>
      </c>
      <c r="AQ128" s="78"/>
      <c r="AR128" s="78"/>
      <c r="AS128" s="78"/>
      <c r="AT128" s="78"/>
      <c r="AU128" s="78"/>
    </row>
    <row r="129" spans="1:47" thickTop="1" thickBot="1" x14ac:dyDescent="0.35">
      <c r="A129" s="23" t="str">
        <f>'Admin Impact Weight Matrix'!A130</f>
        <v>Question 26</v>
      </c>
      <c r="B129" s="23" t="str">
        <f ca="1">'Admin Impact Weight Matrix'!B130</f>
        <v>Answer q26_2</v>
      </c>
      <c r="AQ129" s="78"/>
      <c r="AR129" s="78"/>
      <c r="AS129" s="78"/>
      <c r="AT129" s="78"/>
      <c r="AU129" s="78"/>
    </row>
    <row r="130" spans="1:47" thickTop="1" thickBot="1" x14ac:dyDescent="0.35">
      <c r="A130" s="23" t="str">
        <f>'Admin Impact Weight Matrix'!A131</f>
        <v>Question 26</v>
      </c>
      <c r="B130" s="23" t="str">
        <f ca="1">'Admin Impact Weight Matrix'!B131</f>
        <v>Answer q26_3</v>
      </c>
      <c r="AQ130" s="78"/>
      <c r="AR130" s="78"/>
      <c r="AS130" s="78"/>
      <c r="AT130" s="78"/>
      <c r="AU130" s="78"/>
    </row>
    <row r="131" spans="1:47" thickTop="1" thickBot="1" x14ac:dyDescent="0.35">
      <c r="A131" s="23" t="str">
        <f>'Admin Impact Weight Matrix'!A132</f>
        <v>Question 26</v>
      </c>
      <c r="B131" s="23" t="str">
        <f ca="1">'Admin Impact Weight Matrix'!B132</f>
        <v>Answer q26_4</v>
      </c>
      <c r="AQ131" s="78"/>
      <c r="AR131" s="78"/>
      <c r="AS131" s="78"/>
      <c r="AT131" s="78"/>
      <c r="AU131" s="78"/>
    </row>
    <row r="132" spans="1:47" thickTop="1" thickBot="1" x14ac:dyDescent="0.35">
      <c r="A132" s="23" t="str">
        <f>'Admin Impact Weight Matrix'!A133</f>
        <v>Question 26</v>
      </c>
      <c r="B132" s="23" t="str">
        <f ca="1">'Admin Impact Weight Matrix'!B133</f>
        <v>Answer q26_5</v>
      </c>
      <c r="AQ132" s="78"/>
      <c r="AR132" s="78"/>
      <c r="AS132" s="78"/>
      <c r="AT132" s="78"/>
      <c r="AU132" s="78"/>
    </row>
    <row r="133" spans="1:47" thickTop="1" thickBot="1" x14ac:dyDescent="0.35">
      <c r="A133" s="23" t="str">
        <f>'Admin Impact Weight Matrix'!A134</f>
        <v>Question 27</v>
      </c>
      <c r="B133" s="23" t="str">
        <f ca="1">'Admin Impact Weight Matrix'!B134</f>
        <v>Answer q27_1</v>
      </c>
      <c r="AQ133" s="78"/>
      <c r="AR133" s="78"/>
      <c r="AS133" s="78"/>
      <c r="AT133" s="78"/>
      <c r="AU133" s="78"/>
    </row>
    <row r="134" spans="1:47" thickTop="1" thickBot="1" x14ac:dyDescent="0.35">
      <c r="A134" s="23" t="str">
        <f>'Admin Impact Weight Matrix'!A135</f>
        <v>Question 27</v>
      </c>
      <c r="B134" s="23" t="str">
        <f ca="1">'Admin Impact Weight Matrix'!B135</f>
        <v>Answer q27_2</v>
      </c>
      <c r="AQ134" s="78"/>
      <c r="AR134" s="78"/>
      <c r="AS134" s="78"/>
      <c r="AT134" s="78"/>
      <c r="AU134" s="78"/>
    </row>
    <row r="135" spans="1:47" thickTop="1" thickBot="1" x14ac:dyDescent="0.35">
      <c r="A135" s="23" t="str">
        <f>'Admin Impact Weight Matrix'!A136</f>
        <v>Question 27</v>
      </c>
      <c r="B135" s="23" t="str">
        <f ca="1">'Admin Impact Weight Matrix'!B136</f>
        <v>Answer q27_3</v>
      </c>
      <c r="AQ135" s="78"/>
      <c r="AR135" s="78"/>
      <c r="AS135" s="78"/>
      <c r="AT135" s="78"/>
      <c r="AU135" s="78"/>
    </row>
    <row r="136" spans="1:47" thickTop="1" thickBot="1" x14ac:dyDescent="0.35">
      <c r="A136" s="23" t="str">
        <f>'Admin Impact Weight Matrix'!A137</f>
        <v>Question 27</v>
      </c>
      <c r="B136" s="23" t="str">
        <f ca="1">'Admin Impact Weight Matrix'!B137</f>
        <v>Answer q27_4</v>
      </c>
      <c r="AQ136" s="78"/>
      <c r="AR136" s="78"/>
      <c r="AS136" s="78"/>
      <c r="AT136" s="78"/>
      <c r="AU136" s="78"/>
    </row>
    <row r="137" spans="1:47" thickTop="1" thickBot="1" x14ac:dyDescent="0.35">
      <c r="A137" s="23" t="str">
        <f>'Admin Impact Weight Matrix'!A138</f>
        <v>Question 27</v>
      </c>
      <c r="B137" s="23" t="str">
        <f ca="1">'Admin Impact Weight Matrix'!B138</f>
        <v>Answer q27_5</v>
      </c>
      <c r="AQ137" s="78"/>
      <c r="AR137" s="78"/>
      <c r="AS137" s="78"/>
      <c r="AT137" s="78"/>
      <c r="AU137" s="78"/>
    </row>
    <row r="138" spans="1:47" thickTop="1" thickBot="1" x14ac:dyDescent="0.35">
      <c r="A138" s="23" t="str">
        <f>'Admin Impact Weight Matrix'!A139</f>
        <v>Question 28</v>
      </c>
      <c r="B138" s="23" t="str">
        <f ca="1">'Admin Impact Weight Matrix'!B139</f>
        <v>Answer q28_1</v>
      </c>
      <c r="AQ138" s="78"/>
      <c r="AR138" s="78"/>
      <c r="AS138" s="78"/>
      <c r="AT138" s="78"/>
      <c r="AU138" s="78"/>
    </row>
    <row r="139" spans="1:47" thickTop="1" thickBot="1" x14ac:dyDescent="0.35">
      <c r="A139" s="23" t="str">
        <f>'Admin Impact Weight Matrix'!A140</f>
        <v>Question 28</v>
      </c>
      <c r="B139" s="23" t="str">
        <f ca="1">'Admin Impact Weight Matrix'!B140</f>
        <v>Answer q28_2</v>
      </c>
      <c r="AQ139" s="78"/>
      <c r="AR139" s="78"/>
      <c r="AS139" s="78"/>
      <c r="AT139" s="78"/>
      <c r="AU139" s="78"/>
    </row>
    <row r="140" spans="1:47" thickTop="1" thickBot="1" x14ac:dyDescent="0.35">
      <c r="A140" s="23" t="str">
        <f>'Admin Impact Weight Matrix'!A141</f>
        <v>Question 28</v>
      </c>
      <c r="B140" s="23" t="str">
        <f ca="1">'Admin Impact Weight Matrix'!B141</f>
        <v>Answer q28_3</v>
      </c>
      <c r="AQ140" s="78"/>
      <c r="AR140" s="78"/>
      <c r="AS140" s="78"/>
      <c r="AT140" s="78"/>
      <c r="AU140" s="78"/>
    </row>
    <row r="141" spans="1:47" thickTop="1" thickBot="1" x14ac:dyDescent="0.35">
      <c r="A141" s="23" t="str">
        <f>'Admin Impact Weight Matrix'!A142</f>
        <v>Question 28</v>
      </c>
      <c r="B141" s="23" t="str">
        <f ca="1">'Admin Impact Weight Matrix'!B142</f>
        <v>Answer q28_4</v>
      </c>
      <c r="AQ141" s="78"/>
      <c r="AR141" s="78"/>
      <c r="AS141" s="78"/>
      <c r="AT141" s="78"/>
      <c r="AU141" s="78"/>
    </row>
    <row r="142" spans="1:47" thickTop="1" thickBot="1" x14ac:dyDescent="0.35">
      <c r="A142" s="23" t="str">
        <f>'Admin Impact Weight Matrix'!A143</f>
        <v>Question 28</v>
      </c>
      <c r="B142" s="23" t="str">
        <f ca="1">'Admin Impact Weight Matrix'!B143</f>
        <v>Answer q28_5</v>
      </c>
      <c r="AQ142" s="78"/>
      <c r="AR142" s="78"/>
      <c r="AS142" s="78"/>
      <c r="AT142" s="78"/>
      <c r="AU142" s="78"/>
    </row>
    <row r="143" spans="1:47" thickTop="1" thickBot="1" x14ac:dyDescent="0.35">
      <c r="A143" s="23" t="str">
        <f>'Admin Impact Weight Matrix'!A144</f>
        <v>Question 29</v>
      </c>
      <c r="B143" s="23" t="str">
        <f ca="1">'Admin Impact Weight Matrix'!B144</f>
        <v>Answer q29_1</v>
      </c>
      <c r="AQ143" s="78"/>
      <c r="AR143" s="78"/>
      <c r="AS143" s="78"/>
      <c r="AT143" s="78"/>
      <c r="AU143" s="78"/>
    </row>
    <row r="144" spans="1:47" thickTop="1" thickBot="1" x14ac:dyDescent="0.35">
      <c r="A144" s="23" t="str">
        <f>'Admin Impact Weight Matrix'!A145</f>
        <v>Question 29</v>
      </c>
      <c r="B144" s="23" t="str">
        <f ca="1">'Admin Impact Weight Matrix'!B145</f>
        <v>Answer q29_2</v>
      </c>
      <c r="AQ144" s="78"/>
      <c r="AR144" s="78"/>
      <c r="AS144" s="78"/>
      <c r="AT144" s="78"/>
      <c r="AU144" s="78"/>
    </row>
    <row r="145" spans="1:47" thickTop="1" thickBot="1" x14ac:dyDescent="0.35">
      <c r="A145" s="23" t="str">
        <f>'Admin Impact Weight Matrix'!A146</f>
        <v>Question 29</v>
      </c>
      <c r="B145" s="23" t="str">
        <f ca="1">'Admin Impact Weight Matrix'!B146</f>
        <v>Answer q29_3</v>
      </c>
      <c r="AQ145" s="78"/>
      <c r="AR145" s="78"/>
      <c r="AS145" s="78"/>
      <c r="AT145" s="78"/>
      <c r="AU145" s="78"/>
    </row>
    <row r="146" spans="1:47" thickTop="1" thickBot="1" x14ac:dyDescent="0.35">
      <c r="A146" s="23" t="str">
        <f>'Admin Impact Weight Matrix'!A147</f>
        <v>Question 29</v>
      </c>
      <c r="B146" s="23" t="str">
        <f ca="1">'Admin Impact Weight Matrix'!B147</f>
        <v>Answer q29_4</v>
      </c>
      <c r="AQ146" s="78"/>
      <c r="AR146" s="78"/>
      <c r="AS146" s="78"/>
      <c r="AT146" s="78"/>
      <c r="AU146" s="78"/>
    </row>
    <row r="147" spans="1:47" thickTop="1" thickBot="1" x14ac:dyDescent="0.35">
      <c r="A147" s="23" t="str">
        <f>'Admin Impact Weight Matrix'!A148</f>
        <v>Question 29</v>
      </c>
      <c r="B147" s="23" t="str">
        <f ca="1">'Admin Impact Weight Matrix'!B148</f>
        <v>Answer q29_5</v>
      </c>
      <c r="AQ147" s="78"/>
      <c r="AR147" s="78"/>
      <c r="AS147" s="78"/>
      <c r="AT147" s="78"/>
      <c r="AU147" s="78"/>
    </row>
    <row r="148" spans="1:47" thickTop="1" thickBot="1" x14ac:dyDescent="0.35">
      <c r="A148" s="23" t="str">
        <f>'Admin Impact Weight Matrix'!A149</f>
        <v>Question 30</v>
      </c>
      <c r="B148" s="23" t="str">
        <f ca="1">'Admin Impact Weight Matrix'!B149</f>
        <v>Answer q30_1</v>
      </c>
      <c r="AQ148" s="78"/>
      <c r="AR148" s="78"/>
      <c r="AS148" s="78"/>
      <c r="AT148" s="78"/>
      <c r="AU148" s="78"/>
    </row>
    <row r="149" spans="1:47" thickTop="1" thickBot="1" x14ac:dyDescent="0.35">
      <c r="A149" s="23" t="str">
        <f>'Admin Impact Weight Matrix'!A150</f>
        <v>Question 30</v>
      </c>
      <c r="B149" s="23" t="str">
        <f ca="1">'Admin Impact Weight Matrix'!B150</f>
        <v>Answer q30_2</v>
      </c>
      <c r="AQ149" s="78"/>
      <c r="AR149" s="78"/>
      <c r="AS149" s="78"/>
      <c r="AT149" s="78"/>
      <c r="AU149" s="78"/>
    </row>
    <row r="150" spans="1:47" thickTop="1" thickBot="1" x14ac:dyDescent="0.35">
      <c r="A150" s="23" t="str">
        <f>'Admin Impact Weight Matrix'!A151</f>
        <v>Question 30</v>
      </c>
      <c r="B150" s="23" t="str">
        <f ca="1">'Admin Impact Weight Matrix'!B151</f>
        <v>Answer q30_3</v>
      </c>
      <c r="AQ150" s="78"/>
      <c r="AR150" s="78"/>
      <c r="AS150" s="78"/>
      <c r="AT150" s="78"/>
      <c r="AU150" s="78"/>
    </row>
    <row r="151" spans="1:47" thickTop="1" thickBot="1" x14ac:dyDescent="0.35">
      <c r="A151" s="23" t="str">
        <f>'Admin Impact Weight Matrix'!A152</f>
        <v>Question 30</v>
      </c>
      <c r="B151" s="23" t="str">
        <f ca="1">'Admin Impact Weight Matrix'!B152</f>
        <v>Answer q30_4</v>
      </c>
      <c r="AQ151" s="78"/>
      <c r="AR151" s="78"/>
      <c r="AS151" s="78"/>
      <c r="AT151" s="78"/>
      <c r="AU151" s="78"/>
    </row>
    <row r="152" spans="1:47" thickTop="1" thickBot="1" x14ac:dyDescent="0.35">
      <c r="A152" s="23" t="str">
        <f>'Admin Impact Weight Matrix'!A153</f>
        <v>Question 30</v>
      </c>
      <c r="B152" s="23" t="str">
        <f ca="1">'Admin Impact Weight Matrix'!B153</f>
        <v>Answer q30_5</v>
      </c>
      <c r="AQ152" s="78"/>
      <c r="AR152" s="78"/>
      <c r="AS152" s="78"/>
      <c r="AT152" s="78"/>
      <c r="AU152" s="78"/>
    </row>
    <row r="153" spans="1:47" thickTop="1" thickBot="1" x14ac:dyDescent="0.35">
      <c r="A153" s="23" t="str">
        <f>'Admin Impact Weight Matrix'!A154</f>
        <v>Question 31</v>
      </c>
      <c r="B153" s="23" t="str">
        <f ca="1">'Admin Impact Weight Matrix'!B154</f>
        <v>Answer q31_1</v>
      </c>
      <c r="AQ153" s="78"/>
      <c r="AR153" s="78"/>
      <c r="AS153" s="78"/>
      <c r="AT153" s="78"/>
      <c r="AU153" s="78"/>
    </row>
    <row r="154" spans="1:47" thickTop="1" thickBot="1" x14ac:dyDescent="0.35">
      <c r="A154" s="23" t="str">
        <f>'Admin Impact Weight Matrix'!A155</f>
        <v>Question 31</v>
      </c>
      <c r="B154" s="23" t="str">
        <f ca="1">'Admin Impact Weight Matrix'!B155</f>
        <v>Answer q31_2</v>
      </c>
      <c r="AQ154" s="78"/>
      <c r="AR154" s="78"/>
      <c r="AS154" s="78"/>
      <c r="AT154" s="78"/>
      <c r="AU154" s="78"/>
    </row>
    <row r="155" spans="1:47" thickTop="1" thickBot="1" x14ac:dyDescent="0.35">
      <c r="A155" s="23" t="str">
        <f>'Admin Impact Weight Matrix'!A156</f>
        <v>Question 31</v>
      </c>
      <c r="B155" s="23" t="str">
        <f ca="1">'Admin Impact Weight Matrix'!B156</f>
        <v>Answer q31_3</v>
      </c>
      <c r="AQ155" s="78"/>
      <c r="AR155" s="78"/>
      <c r="AS155" s="78"/>
      <c r="AT155" s="78"/>
      <c r="AU155" s="78"/>
    </row>
    <row r="156" spans="1:47" thickTop="1" thickBot="1" x14ac:dyDescent="0.35">
      <c r="A156" s="23" t="str">
        <f>'Admin Impact Weight Matrix'!A157</f>
        <v>Question 31</v>
      </c>
      <c r="B156" s="23" t="str">
        <f ca="1">'Admin Impact Weight Matrix'!B157</f>
        <v>Answer q31_4</v>
      </c>
      <c r="AQ156" s="78"/>
      <c r="AR156" s="78"/>
      <c r="AS156" s="78"/>
      <c r="AT156" s="78"/>
      <c r="AU156" s="78"/>
    </row>
    <row r="157" spans="1:47" thickTop="1" thickBot="1" x14ac:dyDescent="0.35">
      <c r="A157" s="23" t="str">
        <f>'Admin Impact Weight Matrix'!A158</f>
        <v>Question 31</v>
      </c>
      <c r="B157" s="23" t="str">
        <f ca="1">'Admin Impact Weight Matrix'!B158</f>
        <v>Answer q31_5</v>
      </c>
      <c r="AQ157" s="78"/>
      <c r="AR157" s="78"/>
      <c r="AS157" s="78"/>
      <c r="AT157" s="78"/>
      <c r="AU157" s="78"/>
    </row>
    <row r="158" spans="1:47" thickTop="1" thickBot="1" x14ac:dyDescent="0.35">
      <c r="A158" s="23" t="str">
        <f>'Admin Impact Weight Matrix'!A159</f>
        <v>Question 32</v>
      </c>
      <c r="B158" s="23" t="str">
        <f ca="1">'Admin Impact Weight Matrix'!B159</f>
        <v>Answer q32_1</v>
      </c>
      <c r="AQ158" s="78"/>
      <c r="AR158" s="78"/>
      <c r="AS158" s="78"/>
      <c r="AT158" s="78"/>
      <c r="AU158" s="78"/>
    </row>
    <row r="159" spans="1:47" thickTop="1" thickBot="1" x14ac:dyDescent="0.35">
      <c r="A159" s="23" t="str">
        <f>'Admin Impact Weight Matrix'!A160</f>
        <v>Question 32</v>
      </c>
      <c r="B159" s="23" t="str">
        <f ca="1">'Admin Impact Weight Matrix'!B160</f>
        <v>Answer q32_2</v>
      </c>
      <c r="AQ159" s="78"/>
      <c r="AR159" s="78"/>
      <c r="AS159" s="78"/>
      <c r="AT159" s="78"/>
      <c r="AU159" s="78"/>
    </row>
    <row r="160" spans="1:47" thickTop="1" thickBot="1" x14ac:dyDescent="0.35">
      <c r="A160" s="23" t="str">
        <f>'Admin Impact Weight Matrix'!A161</f>
        <v>Question 32</v>
      </c>
      <c r="B160" s="23" t="str">
        <f ca="1">'Admin Impact Weight Matrix'!B161</f>
        <v>Answer q32_3</v>
      </c>
      <c r="AQ160" s="78"/>
      <c r="AR160" s="78"/>
      <c r="AS160" s="78"/>
      <c r="AT160" s="78"/>
      <c r="AU160" s="78"/>
    </row>
    <row r="161" spans="1:47" thickTop="1" thickBot="1" x14ac:dyDescent="0.35">
      <c r="A161" s="23" t="str">
        <f>'Admin Impact Weight Matrix'!A162</f>
        <v>Question 32</v>
      </c>
      <c r="B161" s="23" t="str">
        <f ca="1">'Admin Impact Weight Matrix'!B162</f>
        <v>Answer q32_4</v>
      </c>
      <c r="AQ161" s="78"/>
      <c r="AR161" s="78"/>
      <c r="AS161" s="78"/>
      <c r="AT161" s="78"/>
      <c r="AU161" s="78"/>
    </row>
    <row r="162" spans="1:47" thickTop="1" thickBot="1" x14ac:dyDescent="0.35">
      <c r="A162" s="23" t="str">
        <f>'Admin Impact Weight Matrix'!A163</f>
        <v>Question 32</v>
      </c>
      <c r="B162" s="23" t="str">
        <f ca="1">'Admin Impact Weight Matrix'!B163</f>
        <v>Answer q32_5</v>
      </c>
      <c r="AQ162" s="78"/>
      <c r="AR162" s="78"/>
      <c r="AS162" s="78"/>
      <c r="AT162" s="78"/>
      <c r="AU162" s="78"/>
    </row>
    <row r="163" spans="1:47" thickTop="1" thickBot="1" x14ac:dyDescent="0.35">
      <c r="A163" s="23" t="str">
        <f>'Admin Impact Weight Matrix'!A164</f>
        <v>Question 33</v>
      </c>
      <c r="B163" s="23" t="str">
        <f ca="1">'Admin Impact Weight Matrix'!B164</f>
        <v>Answer q33_1</v>
      </c>
      <c r="AQ163" s="78"/>
      <c r="AR163" s="78"/>
      <c r="AS163" s="78"/>
      <c r="AT163" s="78"/>
      <c r="AU163" s="78"/>
    </row>
    <row r="164" spans="1:47" thickTop="1" thickBot="1" x14ac:dyDescent="0.35">
      <c r="A164" s="23" t="str">
        <f>'Admin Impact Weight Matrix'!A165</f>
        <v>Question 33</v>
      </c>
      <c r="B164" s="23" t="str">
        <f ca="1">'Admin Impact Weight Matrix'!B165</f>
        <v>Answer q33_2</v>
      </c>
      <c r="AQ164" s="78"/>
      <c r="AR164" s="78"/>
      <c r="AS164" s="78"/>
      <c r="AT164" s="78"/>
      <c r="AU164" s="78"/>
    </row>
    <row r="165" spans="1:47" thickTop="1" thickBot="1" x14ac:dyDescent="0.35">
      <c r="A165" s="23" t="str">
        <f>'Admin Impact Weight Matrix'!A166</f>
        <v>Question 33</v>
      </c>
      <c r="B165" s="23" t="str">
        <f ca="1">'Admin Impact Weight Matrix'!B166</f>
        <v>Answer q33_3</v>
      </c>
      <c r="AQ165" s="78"/>
      <c r="AR165" s="78"/>
      <c r="AS165" s="78"/>
      <c r="AT165" s="78"/>
      <c r="AU165" s="78"/>
    </row>
    <row r="166" spans="1:47" thickTop="1" thickBot="1" x14ac:dyDescent="0.35">
      <c r="A166" s="23" t="str">
        <f>'Admin Impact Weight Matrix'!A167</f>
        <v>Question 33</v>
      </c>
      <c r="B166" s="23" t="str">
        <f ca="1">'Admin Impact Weight Matrix'!B167</f>
        <v>Answer q33_4</v>
      </c>
      <c r="AQ166" s="78"/>
      <c r="AR166" s="78"/>
      <c r="AS166" s="78"/>
      <c r="AT166" s="78"/>
      <c r="AU166" s="78"/>
    </row>
    <row r="167" spans="1:47" thickTop="1" thickBot="1" x14ac:dyDescent="0.35">
      <c r="A167" s="23" t="str">
        <f>'Admin Impact Weight Matrix'!A168</f>
        <v>Question 33</v>
      </c>
      <c r="B167" s="23" t="str">
        <f ca="1">'Admin Impact Weight Matrix'!B168</f>
        <v>Answer q33_5</v>
      </c>
      <c r="AQ167" s="78"/>
      <c r="AR167" s="78"/>
      <c r="AS167" s="78"/>
      <c r="AT167" s="78"/>
      <c r="AU167" s="78"/>
    </row>
    <row r="168" spans="1:47" thickTop="1" thickBot="1" x14ac:dyDescent="0.35">
      <c r="A168" s="23" t="str">
        <f>'Admin Impact Weight Matrix'!A169</f>
        <v>Question 34</v>
      </c>
      <c r="B168" s="23" t="str">
        <f ca="1">'Admin Impact Weight Matrix'!B169</f>
        <v>Answer q34_1</v>
      </c>
      <c r="AQ168" s="78"/>
      <c r="AR168" s="78"/>
      <c r="AS168" s="78"/>
      <c r="AT168" s="78"/>
      <c r="AU168" s="78"/>
    </row>
    <row r="169" spans="1:47" thickTop="1" thickBot="1" x14ac:dyDescent="0.35">
      <c r="A169" s="23" t="str">
        <f>'Admin Impact Weight Matrix'!A170</f>
        <v>Question 34</v>
      </c>
      <c r="B169" s="23" t="str">
        <f ca="1">'Admin Impact Weight Matrix'!B170</f>
        <v>Answer q34_2</v>
      </c>
      <c r="AQ169" s="78"/>
      <c r="AR169" s="78"/>
      <c r="AS169" s="78"/>
      <c r="AT169" s="78"/>
      <c r="AU169" s="78"/>
    </row>
    <row r="170" spans="1:47" thickTop="1" thickBot="1" x14ac:dyDescent="0.35">
      <c r="A170" s="23" t="str">
        <f>'Admin Impact Weight Matrix'!A171</f>
        <v>Question 34</v>
      </c>
      <c r="B170" s="23" t="str">
        <f ca="1">'Admin Impact Weight Matrix'!B171</f>
        <v>Answer q34_3</v>
      </c>
      <c r="AQ170" s="78"/>
      <c r="AR170" s="78"/>
      <c r="AS170" s="78"/>
      <c r="AT170" s="78"/>
      <c r="AU170" s="78"/>
    </row>
    <row r="171" spans="1:47" thickTop="1" thickBot="1" x14ac:dyDescent="0.35">
      <c r="A171" s="23" t="str">
        <f>'Admin Impact Weight Matrix'!A172</f>
        <v>Question 34</v>
      </c>
      <c r="B171" s="23" t="str">
        <f ca="1">'Admin Impact Weight Matrix'!B172</f>
        <v>Answer q34_4</v>
      </c>
      <c r="AQ171" s="78"/>
      <c r="AR171" s="78"/>
      <c r="AS171" s="78"/>
      <c r="AT171" s="78"/>
      <c r="AU171" s="78"/>
    </row>
    <row r="172" spans="1:47" thickTop="1" thickBot="1" x14ac:dyDescent="0.35">
      <c r="A172" s="23" t="str">
        <f>'Admin Impact Weight Matrix'!A173</f>
        <v>Question 34</v>
      </c>
      <c r="B172" s="23" t="str">
        <f ca="1">'Admin Impact Weight Matrix'!B173</f>
        <v>Answer q34_5</v>
      </c>
      <c r="AQ172" s="78"/>
      <c r="AR172" s="78"/>
      <c r="AS172" s="78"/>
      <c r="AT172" s="78"/>
      <c r="AU172" s="78"/>
    </row>
    <row r="173" spans="1:47" thickTop="1" thickBot="1" x14ac:dyDescent="0.35">
      <c r="A173" s="23" t="str">
        <f>'Admin Impact Weight Matrix'!A174</f>
        <v>Question 35</v>
      </c>
      <c r="B173" s="23" t="str">
        <f ca="1">'Admin Impact Weight Matrix'!B174</f>
        <v>Answer q35_1</v>
      </c>
      <c r="AQ173" s="78"/>
      <c r="AR173" s="78"/>
      <c r="AS173" s="78"/>
      <c r="AT173" s="78"/>
      <c r="AU173" s="78"/>
    </row>
    <row r="174" spans="1:47" thickTop="1" thickBot="1" x14ac:dyDescent="0.35">
      <c r="A174" s="23" t="str">
        <f>'Admin Impact Weight Matrix'!A175</f>
        <v>Question 35</v>
      </c>
      <c r="B174" s="23" t="str">
        <f ca="1">'Admin Impact Weight Matrix'!B175</f>
        <v>Answer q35_2</v>
      </c>
      <c r="AQ174" s="78"/>
      <c r="AR174" s="78"/>
      <c r="AS174" s="78"/>
      <c r="AT174" s="78"/>
      <c r="AU174" s="78"/>
    </row>
    <row r="175" spans="1:47" thickTop="1" thickBot="1" x14ac:dyDescent="0.35">
      <c r="A175" s="23" t="str">
        <f>'Admin Impact Weight Matrix'!A176</f>
        <v>Question 35</v>
      </c>
      <c r="B175" s="23" t="str">
        <f ca="1">'Admin Impact Weight Matrix'!B176</f>
        <v>Answer q35_3</v>
      </c>
      <c r="AQ175" s="78"/>
      <c r="AR175" s="78"/>
      <c r="AS175" s="78"/>
      <c r="AT175" s="78"/>
      <c r="AU175" s="78"/>
    </row>
    <row r="176" spans="1:47" thickTop="1" thickBot="1" x14ac:dyDescent="0.35">
      <c r="A176" s="23" t="str">
        <f>'Admin Impact Weight Matrix'!A177</f>
        <v>Question 35</v>
      </c>
      <c r="B176" s="23" t="str">
        <f ca="1">'Admin Impact Weight Matrix'!B177</f>
        <v>Answer q35_4</v>
      </c>
      <c r="AQ176" s="78"/>
      <c r="AR176" s="78"/>
      <c r="AS176" s="78"/>
      <c r="AT176" s="78"/>
      <c r="AU176" s="78"/>
    </row>
    <row r="177" spans="1:47" thickTop="1" thickBot="1" x14ac:dyDescent="0.35">
      <c r="A177" s="23" t="str">
        <f>'Admin Impact Weight Matrix'!A178</f>
        <v>Question 35</v>
      </c>
      <c r="B177" s="23" t="str">
        <f ca="1">'Admin Impact Weight Matrix'!B178</f>
        <v>Answer q35_5</v>
      </c>
      <c r="AQ177" s="78"/>
      <c r="AR177" s="78"/>
      <c r="AS177" s="78"/>
      <c r="AT177" s="78"/>
      <c r="AU177" s="78"/>
    </row>
    <row r="178" spans="1:47" thickTop="1" thickBot="1" x14ac:dyDescent="0.35">
      <c r="A178" s="23" t="str">
        <f>'Admin Impact Weight Matrix'!A179</f>
        <v>Question 36</v>
      </c>
      <c r="B178" s="23" t="str">
        <f ca="1">'Admin Impact Weight Matrix'!B179</f>
        <v>Answer q36_1</v>
      </c>
      <c r="AQ178" s="78"/>
      <c r="AR178" s="78"/>
      <c r="AS178" s="78"/>
      <c r="AT178" s="78"/>
      <c r="AU178" s="78"/>
    </row>
    <row r="179" spans="1:47" thickTop="1" thickBot="1" x14ac:dyDescent="0.35">
      <c r="A179" s="23" t="str">
        <f>'Admin Impact Weight Matrix'!A180</f>
        <v>Question 36</v>
      </c>
      <c r="B179" s="23" t="str">
        <f ca="1">'Admin Impact Weight Matrix'!B180</f>
        <v>Answer q36_2</v>
      </c>
      <c r="AQ179" s="78"/>
      <c r="AR179" s="78"/>
      <c r="AS179" s="78"/>
      <c r="AT179" s="78"/>
      <c r="AU179" s="78"/>
    </row>
    <row r="180" spans="1:47" thickTop="1" thickBot="1" x14ac:dyDescent="0.35">
      <c r="A180" s="23" t="str">
        <f>'Admin Impact Weight Matrix'!A181</f>
        <v>Question 36</v>
      </c>
      <c r="B180" s="23" t="str">
        <f ca="1">'Admin Impact Weight Matrix'!B181</f>
        <v>Answer q36_3</v>
      </c>
      <c r="AQ180" s="78"/>
      <c r="AR180" s="78"/>
      <c r="AS180" s="78"/>
      <c r="AT180" s="78"/>
      <c r="AU180" s="78"/>
    </row>
    <row r="181" spans="1:47" thickTop="1" thickBot="1" x14ac:dyDescent="0.35">
      <c r="A181" s="23" t="str">
        <f>'Admin Impact Weight Matrix'!A182</f>
        <v>Question 36</v>
      </c>
      <c r="B181" s="23" t="str">
        <f ca="1">'Admin Impact Weight Matrix'!B182</f>
        <v>Answer q36_4</v>
      </c>
      <c r="AQ181" s="78"/>
      <c r="AR181" s="78"/>
      <c r="AS181" s="78"/>
      <c r="AT181" s="78"/>
      <c r="AU181" s="78"/>
    </row>
    <row r="182" spans="1:47" thickTop="1" thickBot="1" x14ac:dyDescent="0.35">
      <c r="A182" s="23" t="str">
        <f>'Admin Impact Weight Matrix'!A183</f>
        <v>Question 36</v>
      </c>
      <c r="B182" s="23" t="str">
        <f ca="1">'Admin Impact Weight Matrix'!B183</f>
        <v>Answer q36_5</v>
      </c>
      <c r="AQ182" s="78"/>
      <c r="AR182" s="78"/>
      <c r="AS182" s="78"/>
      <c r="AT182" s="78"/>
      <c r="AU182" s="78"/>
    </row>
    <row r="183" spans="1:47" thickTop="1" thickBot="1" x14ac:dyDescent="0.35">
      <c r="A183" s="23" t="str">
        <f>'Admin Impact Weight Matrix'!A184</f>
        <v>Question 37</v>
      </c>
      <c r="B183" s="23" t="str">
        <f ca="1">'Admin Impact Weight Matrix'!B184</f>
        <v>Answer q37_1</v>
      </c>
      <c r="AQ183" s="78"/>
      <c r="AR183" s="78"/>
      <c r="AS183" s="78"/>
      <c r="AT183" s="78"/>
      <c r="AU183" s="78"/>
    </row>
    <row r="184" spans="1:47" thickTop="1" thickBot="1" x14ac:dyDescent="0.35">
      <c r="A184" s="23" t="str">
        <f>'Admin Impact Weight Matrix'!A185</f>
        <v>Question 37</v>
      </c>
      <c r="B184" s="23" t="str">
        <f ca="1">'Admin Impact Weight Matrix'!B185</f>
        <v>Answer q37_2</v>
      </c>
      <c r="AQ184" s="78"/>
      <c r="AR184" s="78"/>
      <c r="AS184" s="78"/>
      <c r="AT184" s="78"/>
      <c r="AU184" s="78"/>
    </row>
    <row r="185" spans="1:47" thickTop="1" thickBot="1" x14ac:dyDescent="0.35">
      <c r="A185" s="23" t="str">
        <f>'Admin Impact Weight Matrix'!A186</f>
        <v>Question 37</v>
      </c>
      <c r="B185" s="23" t="str">
        <f ca="1">'Admin Impact Weight Matrix'!B186</f>
        <v>Answer q37_3</v>
      </c>
      <c r="AQ185" s="78"/>
      <c r="AR185" s="78"/>
      <c r="AS185" s="78"/>
      <c r="AT185" s="78"/>
      <c r="AU185" s="78"/>
    </row>
    <row r="186" spans="1:47" thickTop="1" thickBot="1" x14ac:dyDescent="0.35">
      <c r="A186" s="23" t="str">
        <f>'Admin Impact Weight Matrix'!A187</f>
        <v>Question 37</v>
      </c>
      <c r="B186" s="23" t="str">
        <f ca="1">'Admin Impact Weight Matrix'!B187</f>
        <v>Answer q37_4</v>
      </c>
      <c r="AQ186" s="78"/>
      <c r="AR186" s="78"/>
      <c r="AS186" s="78"/>
      <c r="AT186" s="78"/>
      <c r="AU186" s="78"/>
    </row>
    <row r="187" spans="1:47" thickTop="1" thickBot="1" x14ac:dyDescent="0.35">
      <c r="A187" s="23" t="str">
        <f>'Admin Impact Weight Matrix'!A188</f>
        <v>Question 37</v>
      </c>
      <c r="B187" s="23" t="str">
        <f ca="1">'Admin Impact Weight Matrix'!B188</f>
        <v>Answer q37_5</v>
      </c>
      <c r="AQ187" s="78"/>
      <c r="AR187" s="78"/>
      <c r="AS187" s="78"/>
      <c r="AT187" s="78"/>
      <c r="AU187" s="78"/>
    </row>
    <row r="188" spans="1:47" thickTop="1" thickBot="1" x14ac:dyDescent="0.35">
      <c r="A188" s="23" t="str">
        <f>'Admin Impact Weight Matrix'!A189</f>
        <v>Question 38</v>
      </c>
      <c r="B188" s="23" t="str">
        <f ca="1">'Admin Impact Weight Matrix'!B189</f>
        <v>Answer q38_1</v>
      </c>
      <c r="AQ188" s="78"/>
      <c r="AR188" s="78"/>
      <c r="AS188" s="78"/>
      <c r="AT188" s="78"/>
      <c r="AU188" s="78"/>
    </row>
    <row r="189" spans="1:47" thickTop="1" thickBot="1" x14ac:dyDescent="0.35">
      <c r="A189" s="23" t="str">
        <f>'Admin Impact Weight Matrix'!A190</f>
        <v>Question 38</v>
      </c>
      <c r="B189" s="23" t="str">
        <f ca="1">'Admin Impact Weight Matrix'!B190</f>
        <v>Answer q38_2</v>
      </c>
      <c r="AQ189" s="78"/>
      <c r="AR189" s="78"/>
      <c r="AS189" s="78"/>
      <c r="AT189" s="78"/>
      <c r="AU189" s="78"/>
    </row>
    <row r="190" spans="1:47" thickTop="1" thickBot="1" x14ac:dyDescent="0.35">
      <c r="A190" s="23" t="str">
        <f>'Admin Impact Weight Matrix'!A191</f>
        <v>Question 38</v>
      </c>
      <c r="B190" s="23" t="str">
        <f ca="1">'Admin Impact Weight Matrix'!B191</f>
        <v>Answer q38_3</v>
      </c>
      <c r="AQ190" s="78"/>
      <c r="AR190" s="78"/>
      <c r="AS190" s="78"/>
      <c r="AT190" s="78"/>
      <c r="AU190" s="78"/>
    </row>
    <row r="191" spans="1:47" thickTop="1" thickBot="1" x14ac:dyDescent="0.35">
      <c r="A191" s="23" t="str">
        <f>'Admin Impact Weight Matrix'!A192</f>
        <v>Question 38</v>
      </c>
      <c r="B191" s="23" t="str">
        <f ca="1">'Admin Impact Weight Matrix'!B192</f>
        <v>Answer q38_4</v>
      </c>
      <c r="AQ191" s="78"/>
      <c r="AR191" s="78"/>
      <c r="AS191" s="78"/>
      <c r="AT191" s="78"/>
      <c r="AU191" s="78"/>
    </row>
    <row r="192" spans="1:47" thickTop="1" thickBot="1" x14ac:dyDescent="0.35">
      <c r="A192" s="23" t="str">
        <f>'Admin Impact Weight Matrix'!A193</f>
        <v>Question 38</v>
      </c>
      <c r="B192" s="23" t="str">
        <f ca="1">'Admin Impact Weight Matrix'!B193</f>
        <v>Answer q38_5</v>
      </c>
      <c r="AQ192" s="78"/>
      <c r="AR192" s="78"/>
      <c r="AS192" s="78"/>
      <c r="AT192" s="78"/>
      <c r="AU192" s="78"/>
    </row>
    <row r="193" spans="1:47" thickTop="1" thickBot="1" x14ac:dyDescent="0.35">
      <c r="A193" s="23" t="str">
        <f>'Admin Impact Weight Matrix'!A194</f>
        <v>Question 39</v>
      </c>
      <c r="B193" s="23" t="str">
        <f ca="1">'Admin Impact Weight Matrix'!B194</f>
        <v>Answer q39_1</v>
      </c>
      <c r="AQ193" s="78"/>
      <c r="AR193" s="78"/>
      <c r="AS193" s="78"/>
      <c r="AT193" s="78"/>
      <c r="AU193" s="78"/>
    </row>
    <row r="194" spans="1:47" thickTop="1" thickBot="1" x14ac:dyDescent="0.35">
      <c r="A194" s="23" t="str">
        <f>'Admin Impact Weight Matrix'!A195</f>
        <v>Question 39</v>
      </c>
      <c r="B194" s="23" t="str">
        <f ca="1">'Admin Impact Weight Matrix'!B195</f>
        <v>Answer q39_2</v>
      </c>
      <c r="AQ194" s="78"/>
      <c r="AR194" s="78"/>
      <c r="AS194" s="78"/>
      <c r="AT194" s="78"/>
      <c r="AU194" s="78"/>
    </row>
    <row r="195" spans="1:47" thickTop="1" thickBot="1" x14ac:dyDescent="0.35">
      <c r="A195" s="23" t="str">
        <f>'Admin Impact Weight Matrix'!A196</f>
        <v>Question 39</v>
      </c>
      <c r="B195" s="23" t="str">
        <f ca="1">'Admin Impact Weight Matrix'!B196</f>
        <v>Answer q39_3</v>
      </c>
      <c r="AQ195" s="78"/>
      <c r="AR195" s="78"/>
      <c r="AS195" s="78"/>
      <c r="AT195" s="78"/>
      <c r="AU195" s="78"/>
    </row>
    <row r="196" spans="1:47" thickTop="1" thickBot="1" x14ac:dyDescent="0.35">
      <c r="A196" s="23" t="str">
        <f>'Admin Impact Weight Matrix'!A197</f>
        <v>Question 39</v>
      </c>
      <c r="B196" s="23" t="str">
        <f ca="1">'Admin Impact Weight Matrix'!B197</f>
        <v>Answer q39_4</v>
      </c>
      <c r="AQ196" s="78"/>
      <c r="AR196" s="78"/>
      <c r="AS196" s="78"/>
      <c r="AT196" s="78"/>
      <c r="AU196" s="78"/>
    </row>
    <row r="197" spans="1:47" thickTop="1" thickBot="1" x14ac:dyDescent="0.35">
      <c r="A197" s="23" t="str">
        <f>'Admin Impact Weight Matrix'!A198</f>
        <v>Question 39</v>
      </c>
      <c r="B197" s="23" t="str">
        <f ca="1">'Admin Impact Weight Matrix'!B198</f>
        <v>Answer q39_5</v>
      </c>
      <c r="AQ197" s="78"/>
      <c r="AR197" s="78"/>
      <c r="AS197" s="78"/>
      <c r="AT197" s="78"/>
      <c r="AU197" s="78"/>
    </row>
    <row r="198" spans="1:47" thickTop="1" thickBot="1" x14ac:dyDescent="0.35">
      <c r="A198" s="23" t="str">
        <f>'Admin Impact Weight Matrix'!A199</f>
        <v>Question 40</v>
      </c>
      <c r="B198" s="23" t="str">
        <f ca="1">'Admin Impact Weight Matrix'!B199</f>
        <v>Answer q41_1</v>
      </c>
      <c r="AQ198" s="78"/>
      <c r="AR198" s="78"/>
      <c r="AS198" s="78"/>
      <c r="AT198" s="78"/>
      <c r="AU198" s="78"/>
    </row>
    <row r="199" spans="1:47" thickTop="1" thickBot="1" x14ac:dyDescent="0.35">
      <c r="A199" s="23" t="str">
        <f>'Admin Impact Weight Matrix'!A200</f>
        <v>Question 40</v>
      </c>
      <c r="B199" s="23" t="str">
        <f ca="1">'Admin Impact Weight Matrix'!B200</f>
        <v>Answer q41_2</v>
      </c>
      <c r="AQ199" s="78"/>
      <c r="AR199" s="78"/>
      <c r="AS199" s="78"/>
      <c r="AT199" s="78"/>
      <c r="AU199" s="78"/>
    </row>
    <row r="200" spans="1:47" thickTop="1" thickBot="1" x14ac:dyDescent="0.35">
      <c r="A200" s="23" t="str">
        <f>'Admin Impact Weight Matrix'!A201</f>
        <v>Question 40</v>
      </c>
      <c r="B200" s="23" t="str">
        <f ca="1">'Admin Impact Weight Matrix'!B201</f>
        <v>Answer q41_3</v>
      </c>
      <c r="AQ200" s="78"/>
      <c r="AR200" s="78"/>
      <c r="AS200" s="78"/>
      <c r="AT200" s="78"/>
      <c r="AU200" s="78"/>
    </row>
    <row r="201" spans="1:47" thickTop="1" thickBot="1" x14ac:dyDescent="0.35">
      <c r="A201" s="23" t="str">
        <f>'Admin Impact Weight Matrix'!A202</f>
        <v>Question 40</v>
      </c>
      <c r="B201" s="23" t="str">
        <f ca="1">'Admin Impact Weight Matrix'!B202</f>
        <v>Answer q41_4</v>
      </c>
      <c r="AQ201" s="78"/>
      <c r="AR201" s="78"/>
      <c r="AS201" s="78"/>
      <c r="AT201" s="78"/>
      <c r="AU201" s="78"/>
    </row>
    <row r="202" spans="1:47" thickTop="1" thickBot="1" x14ac:dyDescent="0.35">
      <c r="A202" s="23" t="str">
        <f>'Admin Impact Weight Matrix'!A203</f>
        <v>Question 40</v>
      </c>
      <c r="B202" s="23" t="str">
        <f ca="1">'Admin Impact Weight Matrix'!B203</f>
        <v>Answer q41_5</v>
      </c>
      <c r="AQ202" s="78"/>
      <c r="AR202" s="78"/>
      <c r="AS202" s="78"/>
      <c r="AT202" s="78"/>
      <c r="AU202" s="78"/>
    </row>
    <row r="203" spans="1:47" thickTop="1" thickBot="1" x14ac:dyDescent="0.35">
      <c r="A203" s="23" t="str">
        <f>'Admin Impact Weight Matrix'!A204</f>
        <v>Question 41</v>
      </c>
      <c r="B203" s="23" t="str">
        <f ca="1">'Admin Impact Weight Matrix'!B204</f>
        <v>Answer q42_1</v>
      </c>
      <c r="AQ203" s="78"/>
      <c r="AR203" s="78"/>
      <c r="AS203" s="78"/>
      <c r="AT203" s="78"/>
      <c r="AU203" s="78"/>
    </row>
    <row r="204" spans="1:47" thickTop="1" thickBot="1" x14ac:dyDescent="0.35">
      <c r="A204" s="23" t="str">
        <f>'Admin Impact Weight Matrix'!A205</f>
        <v>Question 41</v>
      </c>
      <c r="B204" s="23" t="str">
        <f ca="1">'Admin Impact Weight Matrix'!B205</f>
        <v>Answer q42_2</v>
      </c>
      <c r="AQ204" s="78"/>
      <c r="AR204" s="78"/>
      <c r="AS204" s="78"/>
      <c r="AT204" s="78"/>
      <c r="AU204" s="78"/>
    </row>
    <row r="205" spans="1:47" thickTop="1" thickBot="1" x14ac:dyDescent="0.35">
      <c r="A205" s="23" t="str">
        <f>'Admin Impact Weight Matrix'!A206</f>
        <v>Question 41</v>
      </c>
      <c r="B205" s="23" t="str">
        <f ca="1">'Admin Impact Weight Matrix'!B206</f>
        <v>Answer q42_3</v>
      </c>
      <c r="AQ205" s="78"/>
      <c r="AR205" s="78"/>
      <c r="AS205" s="78"/>
      <c r="AT205" s="78"/>
      <c r="AU205" s="78"/>
    </row>
    <row r="206" spans="1:47" thickTop="1" thickBot="1" x14ac:dyDescent="0.35">
      <c r="A206" s="23" t="str">
        <f>'Admin Impact Weight Matrix'!A207</f>
        <v>Question 41</v>
      </c>
      <c r="B206" s="23" t="str">
        <f ca="1">'Admin Impact Weight Matrix'!B207</f>
        <v>Answer q42_4</v>
      </c>
      <c r="AQ206" s="78"/>
      <c r="AR206" s="78"/>
      <c r="AS206" s="78"/>
      <c r="AT206" s="78"/>
      <c r="AU206" s="78"/>
    </row>
    <row r="207" spans="1:47" thickTop="1" thickBot="1" x14ac:dyDescent="0.35">
      <c r="A207" s="23" t="str">
        <f>'Admin Impact Weight Matrix'!A208</f>
        <v>Question 41</v>
      </c>
      <c r="B207" s="23" t="str">
        <f ca="1">'Admin Impact Weight Matrix'!B208</f>
        <v>Answer q42_5</v>
      </c>
      <c r="AQ207" s="78"/>
      <c r="AR207" s="78"/>
      <c r="AS207" s="78"/>
      <c r="AT207" s="78"/>
      <c r="AU207" s="78"/>
    </row>
    <row r="208" spans="1:47" thickTop="1" thickBot="1" x14ac:dyDescent="0.35">
      <c r="A208" s="23" t="str">
        <f>'Admin Impact Weight Matrix'!A209</f>
        <v>Question 42</v>
      </c>
      <c r="B208" s="23" t="str">
        <f ca="1">'Admin Impact Weight Matrix'!B209</f>
        <v>Answer q43_1</v>
      </c>
      <c r="AQ208" s="78"/>
      <c r="AR208" s="78"/>
      <c r="AS208" s="78"/>
      <c r="AT208" s="78"/>
      <c r="AU208" s="78"/>
    </row>
    <row r="209" spans="1:47" thickTop="1" thickBot="1" x14ac:dyDescent="0.35">
      <c r="A209" s="23" t="str">
        <f>'Admin Impact Weight Matrix'!A210</f>
        <v>Question 42</v>
      </c>
      <c r="B209" s="23" t="str">
        <f ca="1">'Admin Impact Weight Matrix'!B210</f>
        <v>Answer q43_2</v>
      </c>
      <c r="AQ209" s="78"/>
      <c r="AR209" s="78"/>
      <c r="AS209" s="78"/>
      <c r="AT209" s="78"/>
      <c r="AU209" s="78"/>
    </row>
    <row r="210" spans="1:47" thickTop="1" thickBot="1" x14ac:dyDescent="0.35">
      <c r="A210" s="23" t="str">
        <f>'Admin Impact Weight Matrix'!A211</f>
        <v>Question 42</v>
      </c>
      <c r="B210" s="23" t="str">
        <f ca="1">'Admin Impact Weight Matrix'!B211</f>
        <v>Answer q43_3</v>
      </c>
      <c r="AQ210" s="78"/>
      <c r="AR210" s="78"/>
      <c r="AS210" s="78"/>
      <c r="AT210" s="78"/>
      <c r="AU210" s="78"/>
    </row>
    <row r="211" spans="1:47" thickTop="1" thickBot="1" x14ac:dyDescent="0.35">
      <c r="A211" s="23" t="str">
        <f>'Admin Impact Weight Matrix'!A212</f>
        <v>Question 42</v>
      </c>
      <c r="B211" s="23" t="str">
        <f ca="1">'Admin Impact Weight Matrix'!B212</f>
        <v>Answer q43_4</v>
      </c>
      <c r="AQ211" s="78"/>
      <c r="AR211" s="78"/>
      <c r="AS211" s="78"/>
      <c r="AT211" s="78"/>
      <c r="AU211" s="78"/>
    </row>
    <row r="212" spans="1:47" thickTop="1" thickBot="1" x14ac:dyDescent="0.35">
      <c r="A212" s="23" t="str">
        <f>'Admin Impact Weight Matrix'!A213</f>
        <v>Question 42</v>
      </c>
      <c r="B212" s="23" t="str">
        <f ca="1">'Admin Impact Weight Matrix'!B213</f>
        <v>Answer q43_5</v>
      </c>
      <c r="AQ212" s="78"/>
      <c r="AR212" s="78"/>
      <c r="AS212" s="78"/>
      <c r="AT212" s="78"/>
      <c r="AU212" s="78"/>
    </row>
    <row r="213" spans="1:47" thickTop="1" thickBot="1" x14ac:dyDescent="0.35">
      <c r="A213" s="23" t="str">
        <f>'Admin Impact Weight Matrix'!A214</f>
        <v>Question 43</v>
      </c>
      <c r="B213" s="23" t="str">
        <f ca="1">'Admin Impact Weight Matrix'!B214</f>
        <v>Answer q44_1</v>
      </c>
      <c r="AQ213" s="78"/>
      <c r="AR213" s="78"/>
      <c r="AS213" s="78"/>
      <c r="AT213" s="78"/>
      <c r="AU213" s="78"/>
    </row>
    <row r="214" spans="1:47" thickTop="1" thickBot="1" x14ac:dyDescent="0.35">
      <c r="A214" s="23" t="str">
        <f>'Admin Impact Weight Matrix'!A215</f>
        <v>Question 43</v>
      </c>
      <c r="B214" s="23" t="str">
        <f ca="1">'Admin Impact Weight Matrix'!B215</f>
        <v>Answer q44_2</v>
      </c>
      <c r="AQ214" s="78"/>
      <c r="AR214" s="78"/>
      <c r="AS214" s="78"/>
      <c r="AT214" s="78"/>
      <c r="AU214" s="78"/>
    </row>
    <row r="215" spans="1:47" thickTop="1" thickBot="1" x14ac:dyDescent="0.35">
      <c r="A215" s="23" t="str">
        <f>'Admin Impact Weight Matrix'!A216</f>
        <v>Question 43</v>
      </c>
      <c r="B215" s="23" t="str">
        <f ca="1">'Admin Impact Weight Matrix'!B216</f>
        <v>Answer q44_3</v>
      </c>
      <c r="AQ215" s="78"/>
      <c r="AR215" s="78"/>
      <c r="AS215" s="78"/>
      <c r="AT215" s="78"/>
      <c r="AU215" s="78"/>
    </row>
    <row r="216" spans="1:47" thickTop="1" thickBot="1" x14ac:dyDescent="0.35">
      <c r="A216" s="23" t="str">
        <f>'Admin Impact Weight Matrix'!A217</f>
        <v>Question 43</v>
      </c>
      <c r="B216" s="23" t="str">
        <f ca="1">'Admin Impact Weight Matrix'!B217</f>
        <v>Answer q44_4</v>
      </c>
      <c r="AQ216" s="78"/>
      <c r="AR216" s="78"/>
      <c r="AS216" s="78"/>
      <c r="AT216" s="78"/>
      <c r="AU216" s="78"/>
    </row>
    <row r="217" spans="1:47" thickTop="1" thickBot="1" x14ac:dyDescent="0.35">
      <c r="A217" s="23" t="str">
        <f>'Admin Impact Weight Matrix'!A218</f>
        <v>Question 43</v>
      </c>
      <c r="B217" s="23" t="str">
        <f ca="1">'Admin Impact Weight Matrix'!B218</f>
        <v>Answer q44_5</v>
      </c>
      <c r="AQ217" s="78"/>
      <c r="AR217" s="78"/>
      <c r="AS217" s="78"/>
      <c r="AT217" s="78"/>
      <c r="AU217" s="78"/>
    </row>
    <row r="218" spans="1:47" thickTop="1" thickBot="1" x14ac:dyDescent="0.35">
      <c r="A218" s="23" t="str">
        <f>'Admin Impact Weight Matrix'!A219</f>
        <v>Question 44</v>
      </c>
      <c r="B218" s="23" t="str">
        <f ca="1">'Admin Impact Weight Matrix'!B219</f>
        <v>Answer q45_1</v>
      </c>
      <c r="AQ218" s="78"/>
      <c r="AR218" s="78"/>
      <c r="AS218" s="78"/>
      <c r="AT218" s="78"/>
      <c r="AU218" s="78"/>
    </row>
    <row r="219" spans="1:47" thickTop="1" thickBot="1" x14ac:dyDescent="0.35">
      <c r="A219" s="23" t="str">
        <f>'Admin Impact Weight Matrix'!A220</f>
        <v>Question 44</v>
      </c>
      <c r="B219" s="23" t="str">
        <f ca="1">'Admin Impact Weight Matrix'!B220</f>
        <v>Answer q45_2</v>
      </c>
      <c r="AQ219" s="78"/>
      <c r="AR219" s="78"/>
      <c r="AS219" s="78"/>
      <c r="AT219" s="78"/>
      <c r="AU219" s="78"/>
    </row>
    <row r="220" spans="1:47" thickTop="1" thickBot="1" x14ac:dyDescent="0.35">
      <c r="A220" s="23" t="str">
        <f>'Admin Impact Weight Matrix'!A221</f>
        <v>Question 44</v>
      </c>
      <c r="B220" s="23" t="str">
        <f ca="1">'Admin Impact Weight Matrix'!B221</f>
        <v>Answer q45_3</v>
      </c>
      <c r="AQ220" s="78"/>
      <c r="AR220" s="78"/>
      <c r="AS220" s="78"/>
      <c r="AT220" s="78"/>
      <c r="AU220" s="78"/>
    </row>
    <row r="221" spans="1:47" thickTop="1" thickBot="1" x14ac:dyDescent="0.35">
      <c r="A221" s="23" t="str">
        <f>'Admin Impact Weight Matrix'!A222</f>
        <v>Question 44</v>
      </c>
      <c r="B221" s="23" t="str">
        <f ca="1">'Admin Impact Weight Matrix'!B222</f>
        <v>Answer q45_4</v>
      </c>
      <c r="AQ221" s="78"/>
      <c r="AR221" s="78"/>
      <c r="AS221" s="78"/>
      <c r="AT221" s="78"/>
      <c r="AU221" s="78"/>
    </row>
    <row r="222" spans="1:47" thickTop="1" thickBot="1" x14ac:dyDescent="0.35">
      <c r="A222" s="23" t="str">
        <f>'Admin Impact Weight Matrix'!A223</f>
        <v>Question 44</v>
      </c>
      <c r="B222" s="23" t="str">
        <f ca="1">'Admin Impact Weight Matrix'!B223</f>
        <v>Answer q45_5</v>
      </c>
      <c r="AQ222" s="78"/>
      <c r="AR222" s="78"/>
      <c r="AS222" s="78"/>
      <c r="AT222" s="78"/>
      <c r="AU222" s="78"/>
    </row>
    <row r="223" spans="1:47" thickTop="1" thickBot="1" x14ac:dyDescent="0.35">
      <c r="A223" s="23" t="str">
        <f>'Admin Impact Weight Matrix'!A224</f>
        <v>Question 45</v>
      </c>
      <c r="B223" s="23" t="str">
        <f ca="1">'Admin Impact Weight Matrix'!B224</f>
        <v>Answer q46_1</v>
      </c>
      <c r="AQ223" s="78"/>
      <c r="AR223" s="78"/>
      <c r="AS223" s="78"/>
      <c r="AT223" s="78"/>
      <c r="AU223" s="78"/>
    </row>
    <row r="224" spans="1:47" thickTop="1" thickBot="1" x14ac:dyDescent="0.35">
      <c r="A224" s="23" t="str">
        <f>'Admin Impact Weight Matrix'!A225</f>
        <v>Question 45</v>
      </c>
      <c r="B224" s="23" t="str">
        <f ca="1">'Admin Impact Weight Matrix'!B225</f>
        <v>Answer q46_2</v>
      </c>
      <c r="AQ224" s="78"/>
      <c r="AR224" s="78"/>
      <c r="AS224" s="78"/>
      <c r="AT224" s="78"/>
      <c r="AU224" s="78"/>
    </row>
    <row r="225" spans="1:47" thickTop="1" thickBot="1" x14ac:dyDescent="0.35">
      <c r="A225" s="23" t="str">
        <f>'Admin Impact Weight Matrix'!A226</f>
        <v>Question 45</v>
      </c>
      <c r="B225" s="23" t="str">
        <f ca="1">'Admin Impact Weight Matrix'!B226</f>
        <v>Answer q46_3</v>
      </c>
      <c r="AQ225" s="78"/>
      <c r="AR225" s="78"/>
      <c r="AS225" s="78"/>
      <c r="AT225" s="78"/>
      <c r="AU225" s="78"/>
    </row>
    <row r="226" spans="1:47" thickTop="1" thickBot="1" x14ac:dyDescent="0.35">
      <c r="A226" s="23" t="str">
        <f>'Admin Impact Weight Matrix'!A227</f>
        <v>Question 45</v>
      </c>
      <c r="B226" s="23" t="str">
        <f ca="1">'Admin Impact Weight Matrix'!B227</f>
        <v>Answer q46_4</v>
      </c>
      <c r="AQ226" s="78"/>
      <c r="AR226" s="78"/>
      <c r="AS226" s="78"/>
      <c r="AT226" s="78"/>
      <c r="AU226" s="78"/>
    </row>
    <row r="227" spans="1:47" thickTop="1" thickBot="1" x14ac:dyDescent="0.35">
      <c r="A227" s="23" t="str">
        <f>'Admin Impact Weight Matrix'!A228</f>
        <v>Question 45</v>
      </c>
      <c r="B227" s="23" t="str">
        <f ca="1">'Admin Impact Weight Matrix'!B228</f>
        <v>Answer q46_5</v>
      </c>
      <c r="AQ227" s="78"/>
      <c r="AR227" s="78"/>
      <c r="AS227" s="78"/>
      <c r="AT227" s="78"/>
      <c r="AU227" s="78"/>
    </row>
    <row r="228" spans="1:47" thickTop="1" thickBot="1" x14ac:dyDescent="0.35">
      <c r="A228" s="23" t="str">
        <f>'Admin Impact Weight Matrix'!A229</f>
        <v>Question 46</v>
      </c>
      <c r="B228" s="23" t="str">
        <f ca="1">'Admin Impact Weight Matrix'!B229</f>
        <v>Answer q47_1</v>
      </c>
      <c r="AQ228" s="78"/>
      <c r="AR228" s="78"/>
      <c r="AS228" s="78"/>
      <c r="AT228" s="78"/>
      <c r="AU228" s="78"/>
    </row>
    <row r="229" spans="1:47" thickTop="1" thickBot="1" x14ac:dyDescent="0.35">
      <c r="A229" s="23" t="str">
        <f>'Admin Impact Weight Matrix'!A230</f>
        <v>Question 46</v>
      </c>
      <c r="B229" s="23" t="str">
        <f ca="1">'Admin Impact Weight Matrix'!B230</f>
        <v>Answer q47_2</v>
      </c>
      <c r="AQ229" s="78"/>
      <c r="AR229" s="78"/>
      <c r="AS229" s="78"/>
      <c r="AT229" s="78"/>
      <c r="AU229" s="78"/>
    </row>
    <row r="230" spans="1:47" thickTop="1" thickBot="1" x14ac:dyDescent="0.35">
      <c r="A230" s="23" t="str">
        <f>'Admin Impact Weight Matrix'!A231</f>
        <v>Question 46</v>
      </c>
      <c r="B230" s="23" t="str">
        <f ca="1">'Admin Impact Weight Matrix'!B231</f>
        <v>Answer q47_3</v>
      </c>
      <c r="AQ230" s="78"/>
      <c r="AR230" s="78"/>
      <c r="AS230" s="78"/>
      <c r="AT230" s="78"/>
      <c r="AU230" s="78"/>
    </row>
    <row r="231" spans="1:47" thickTop="1" thickBot="1" x14ac:dyDescent="0.35">
      <c r="A231" s="23" t="str">
        <f>'Admin Impact Weight Matrix'!A232</f>
        <v>Question 46</v>
      </c>
      <c r="B231" s="23" t="str">
        <f ca="1">'Admin Impact Weight Matrix'!B232</f>
        <v>Answer q47_4</v>
      </c>
      <c r="AQ231" s="78"/>
      <c r="AR231" s="78"/>
      <c r="AS231" s="78"/>
      <c r="AT231" s="78"/>
      <c r="AU231" s="78"/>
    </row>
    <row r="232" spans="1:47" thickTop="1" thickBot="1" x14ac:dyDescent="0.35">
      <c r="A232" s="23" t="str">
        <f>'Admin Impact Weight Matrix'!A233</f>
        <v>Question 46</v>
      </c>
      <c r="B232" s="23" t="str">
        <f ca="1">'Admin Impact Weight Matrix'!B233</f>
        <v>Answer q47_5</v>
      </c>
      <c r="AQ232" s="78"/>
      <c r="AR232" s="78"/>
      <c r="AS232" s="78"/>
      <c r="AT232" s="78"/>
      <c r="AU232" s="78"/>
    </row>
    <row r="233" spans="1:47" thickTop="1" thickBot="1" x14ac:dyDescent="0.35">
      <c r="A233" s="23" t="str">
        <f>'Admin Impact Weight Matrix'!A234</f>
        <v>Question 47</v>
      </c>
      <c r="B233" s="23" t="str">
        <f ca="1">'Admin Impact Weight Matrix'!B234</f>
        <v>Answer q48_1</v>
      </c>
      <c r="AQ233" s="78"/>
      <c r="AR233" s="78"/>
      <c r="AS233" s="78"/>
      <c r="AT233" s="78"/>
      <c r="AU233" s="78"/>
    </row>
    <row r="234" spans="1:47" thickTop="1" thickBot="1" x14ac:dyDescent="0.35">
      <c r="A234" s="23" t="str">
        <f>'Admin Impact Weight Matrix'!A235</f>
        <v>Question 47</v>
      </c>
      <c r="B234" s="23" t="str">
        <f ca="1">'Admin Impact Weight Matrix'!B235</f>
        <v>Answer q48_2</v>
      </c>
      <c r="AQ234" s="78"/>
      <c r="AR234" s="78"/>
      <c r="AS234" s="78"/>
      <c r="AT234" s="78"/>
      <c r="AU234" s="78"/>
    </row>
    <row r="235" spans="1:47" thickTop="1" thickBot="1" x14ac:dyDescent="0.35">
      <c r="A235" s="23" t="str">
        <f>'Admin Impact Weight Matrix'!A236</f>
        <v>Question 47</v>
      </c>
      <c r="B235" s="23" t="str">
        <f ca="1">'Admin Impact Weight Matrix'!B236</f>
        <v>Answer q48_3</v>
      </c>
      <c r="AQ235" s="78"/>
      <c r="AR235" s="78"/>
      <c r="AS235" s="78"/>
      <c r="AT235" s="78"/>
      <c r="AU235" s="78"/>
    </row>
    <row r="236" spans="1:47" thickTop="1" thickBot="1" x14ac:dyDescent="0.35">
      <c r="A236" s="23" t="str">
        <f>'Admin Impact Weight Matrix'!A237</f>
        <v>Question 47</v>
      </c>
      <c r="B236" s="23" t="str">
        <f ca="1">'Admin Impact Weight Matrix'!B237</f>
        <v>Answer q48_4</v>
      </c>
      <c r="AQ236" s="78"/>
      <c r="AR236" s="78"/>
      <c r="AS236" s="78"/>
      <c r="AT236" s="78"/>
      <c r="AU236" s="78"/>
    </row>
    <row r="237" spans="1:47" thickTop="1" thickBot="1" x14ac:dyDescent="0.35">
      <c r="A237" s="23" t="str">
        <f>'Admin Impact Weight Matrix'!A238</f>
        <v>Question 47</v>
      </c>
      <c r="B237" s="23" t="str">
        <f ca="1">'Admin Impact Weight Matrix'!B238</f>
        <v>Answer q48_5</v>
      </c>
      <c r="AQ237" s="78"/>
      <c r="AR237" s="78"/>
      <c r="AS237" s="78"/>
      <c r="AT237" s="78"/>
      <c r="AU237" s="78"/>
    </row>
    <row r="238" spans="1:47" thickTop="1" thickBot="1" x14ac:dyDescent="0.35">
      <c r="A238" s="23" t="str">
        <f>'Admin Impact Weight Matrix'!A239</f>
        <v>Question 48</v>
      </c>
      <c r="B238" s="23" t="str">
        <f ca="1">'Admin Impact Weight Matrix'!B239</f>
        <v>Answer q48_1</v>
      </c>
      <c r="AQ238" s="78"/>
      <c r="AR238" s="78"/>
      <c r="AS238" s="78"/>
      <c r="AT238" s="78"/>
      <c r="AU238" s="78"/>
    </row>
    <row r="239" spans="1:47" thickTop="1" thickBot="1" x14ac:dyDescent="0.35">
      <c r="A239" s="23" t="str">
        <f>'Admin Impact Weight Matrix'!A240</f>
        <v>Question 48</v>
      </c>
      <c r="B239" s="23" t="str">
        <f ca="1">'Admin Impact Weight Matrix'!B240</f>
        <v>Answer q48_2</v>
      </c>
      <c r="AQ239" s="78"/>
      <c r="AR239" s="78"/>
      <c r="AS239" s="78"/>
      <c r="AT239" s="78"/>
      <c r="AU239" s="78"/>
    </row>
    <row r="240" spans="1:47" thickTop="1" thickBot="1" x14ac:dyDescent="0.35">
      <c r="A240" s="23" t="str">
        <f>'Admin Impact Weight Matrix'!A241</f>
        <v>Question 48</v>
      </c>
      <c r="B240" s="23" t="str">
        <f ca="1">'Admin Impact Weight Matrix'!B241</f>
        <v>Answer q48_3</v>
      </c>
      <c r="AQ240" s="78"/>
      <c r="AR240" s="78"/>
      <c r="AS240" s="78"/>
      <c r="AT240" s="78"/>
      <c r="AU240" s="78"/>
    </row>
    <row r="241" spans="1:47" thickTop="1" thickBot="1" x14ac:dyDescent="0.35">
      <c r="A241" s="23" t="str">
        <f>'Admin Impact Weight Matrix'!A242</f>
        <v>Question 48</v>
      </c>
      <c r="B241" s="23" t="str">
        <f ca="1">'Admin Impact Weight Matrix'!B242</f>
        <v>Answer q48_4</v>
      </c>
      <c r="AQ241" s="78"/>
      <c r="AR241" s="78"/>
      <c r="AS241" s="78"/>
      <c r="AT241" s="78"/>
      <c r="AU241" s="78"/>
    </row>
    <row r="242" spans="1:47" thickTop="1" thickBot="1" x14ac:dyDescent="0.35">
      <c r="A242" s="23" t="str">
        <f>'Admin Impact Weight Matrix'!A243</f>
        <v>Question 48</v>
      </c>
      <c r="B242" s="23" t="str">
        <f ca="1">'Admin Impact Weight Matrix'!B243</f>
        <v>Answer q48_5</v>
      </c>
      <c r="AQ242" s="78"/>
      <c r="AR242" s="78"/>
      <c r="AS242" s="78"/>
      <c r="AT242" s="78"/>
      <c r="AU242" s="78"/>
    </row>
    <row r="243" spans="1:47" thickTop="1" thickBot="1" x14ac:dyDescent="0.35">
      <c r="A243" s="23" t="str">
        <f>'Admin Impact Weight Matrix'!A244</f>
        <v>Question 49</v>
      </c>
      <c r="B243" s="23" t="str">
        <f ca="1">'Admin Impact Weight Matrix'!B244</f>
        <v>Answer q49_1</v>
      </c>
      <c r="AQ243" s="78"/>
      <c r="AR243" s="78"/>
      <c r="AS243" s="78"/>
      <c r="AT243" s="78"/>
      <c r="AU243" s="78"/>
    </row>
    <row r="244" spans="1:47" thickTop="1" thickBot="1" x14ac:dyDescent="0.35">
      <c r="A244" s="23" t="str">
        <f>'Admin Impact Weight Matrix'!A245</f>
        <v>Question 49</v>
      </c>
      <c r="B244" s="23" t="str">
        <f ca="1">'Admin Impact Weight Matrix'!B245</f>
        <v>Answer q49_2</v>
      </c>
      <c r="AQ244" s="78"/>
      <c r="AR244" s="78"/>
      <c r="AS244" s="78"/>
      <c r="AT244" s="78"/>
      <c r="AU244" s="78"/>
    </row>
    <row r="245" spans="1:47" thickTop="1" thickBot="1" x14ac:dyDescent="0.35">
      <c r="A245" s="23" t="str">
        <f>'Admin Impact Weight Matrix'!A246</f>
        <v>Question 49</v>
      </c>
      <c r="B245" s="23" t="str">
        <f ca="1">'Admin Impact Weight Matrix'!B246</f>
        <v>Answer q49_3</v>
      </c>
      <c r="AQ245" s="78"/>
      <c r="AR245" s="78"/>
      <c r="AS245" s="78"/>
      <c r="AT245" s="78"/>
      <c r="AU245" s="78"/>
    </row>
    <row r="246" spans="1:47" thickTop="1" thickBot="1" x14ac:dyDescent="0.35">
      <c r="A246" s="23" t="str">
        <f>'Admin Impact Weight Matrix'!A247</f>
        <v>Question 49</v>
      </c>
      <c r="B246" s="23" t="str">
        <f ca="1">'Admin Impact Weight Matrix'!B247</f>
        <v>Answer q49_4</v>
      </c>
      <c r="AQ246" s="78"/>
      <c r="AR246" s="78"/>
      <c r="AS246" s="78"/>
      <c r="AT246" s="78"/>
      <c r="AU246" s="78"/>
    </row>
    <row r="247" spans="1:47" thickTop="1" thickBot="1" x14ac:dyDescent="0.35">
      <c r="A247" s="23" t="str">
        <f>'Admin Impact Weight Matrix'!A248</f>
        <v>Question 49</v>
      </c>
      <c r="B247" s="23" t="str">
        <f ca="1">'Admin Impact Weight Matrix'!B248</f>
        <v>Answer q49_5</v>
      </c>
      <c r="AQ247" s="78"/>
      <c r="AR247" s="78"/>
      <c r="AS247" s="78"/>
      <c r="AT247" s="78"/>
      <c r="AU247" s="78"/>
    </row>
    <row r="248" spans="1:47" thickTop="1" thickBot="1" x14ac:dyDescent="0.35">
      <c r="A248" s="23" t="str">
        <f>'Admin Impact Weight Matrix'!A249</f>
        <v>Question 50</v>
      </c>
      <c r="B248" s="23" t="str">
        <f ca="1">'Admin Impact Weight Matrix'!B249</f>
        <v>Answer q50_1</v>
      </c>
      <c r="AQ248" s="78"/>
      <c r="AR248" s="78"/>
      <c r="AS248" s="78"/>
      <c r="AT248" s="78"/>
      <c r="AU248" s="78"/>
    </row>
    <row r="249" spans="1:47" thickTop="1" thickBot="1" x14ac:dyDescent="0.35">
      <c r="A249" s="23" t="str">
        <f>'Admin Impact Weight Matrix'!A250</f>
        <v>Question 50</v>
      </c>
      <c r="B249" s="23" t="str">
        <f ca="1">'Admin Impact Weight Matrix'!B250</f>
        <v>Answer q50_2</v>
      </c>
      <c r="AQ249" s="78"/>
      <c r="AR249" s="78"/>
      <c r="AS249" s="78"/>
      <c r="AT249" s="78"/>
      <c r="AU249" s="78"/>
    </row>
    <row r="250" spans="1:47" thickTop="1" thickBot="1" x14ac:dyDescent="0.35">
      <c r="A250" s="23" t="str">
        <f>'Admin Impact Weight Matrix'!A251</f>
        <v>Question 50</v>
      </c>
      <c r="B250" s="23" t="str">
        <f ca="1">'Admin Impact Weight Matrix'!B251</f>
        <v>Answer q50_3</v>
      </c>
      <c r="AQ250" s="78"/>
      <c r="AR250" s="78"/>
      <c r="AS250" s="78"/>
      <c r="AT250" s="78"/>
      <c r="AU250" s="78"/>
    </row>
    <row r="251" spans="1:47" thickTop="1" thickBot="1" x14ac:dyDescent="0.35">
      <c r="A251" s="23" t="str">
        <f>'Admin Impact Weight Matrix'!A252</f>
        <v>Question 50</v>
      </c>
      <c r="B251" s="23" t="str">
        <f ca="1">'Admin Impact Weight Matrix'!B252</f>
        <v>Answer q50_4</v>
      </c>
      <c r="AQ251" s="78"/>
      <c r="AR251" s="78"/>
      <c r="AS251" s="78"/>
      <c r="AT251" s="78"/>
      <c r="AU251" s="78"/>
    </row>
    <row r="252" spans="1:47" ht="15" thickTop="1" x14ac:dyDescent="0.3">
      <c r="A252" s="26" t="str">
        <f>'Admin Impact Weight Matrix'!A253</f>
        <v>Question 50</v>
      </c>
      <c r="B252" s="26" t="str">
        <f ca="1">'Admin Impact Weight Matrix'!B253</f>
        <v>Answer q50_5</v>
      </c>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8"/>
      <c r="AR252" s="78"/>
      <c r="AS252" s="78"/>
      <c r="AT252" s="78"/>
      <c r="AU252" s="78"/>
    </row>
    <row r="253" spans="1:47" s="64" customFormat="1" ht="14.4" x14ac:dyDescent="0.3">
      <c r="A253" s="187" t="s">
        <v>356</v>
      </c>
      <c r="B253" s="188"/>
      <c r="C253" s="187" t="s">
        <v>506</v>
      </c>
      <c r="D253" s="188"/>
      <c r="E253" s="187" t="s">
        <v>506</v>
      </c>
      <c r="F253" s="188"/>
      <c r="G253" s="187" t="s">
        <v>506</v>
      </c>
      <c r="H253" s="188"/>
      <c r="I253" s="187" t="s">
        <v>506</v>
      </c>
      <c r="J253" s="188"/>
      <c r="K253" s="187" t="s">
        <v>506</v>
      </c>
      <c r="L253" s="188"/>
      <c r="M253" s="187" t="s">
        <v>506</v>
      </c>
      <c r="N253" s="188"/>
      <c r="O253" s="187" t="s">
        <v>506</v>
      </c>
      <c r="P253" s="188"/>
      <c r="Q253" s="187" t="s">
        <v>506</v>
      </c>
      <c r="R253" s="188"/>
      <c r="S253" s="187" t="s">
        <v>506</v>
      </c>
      <c r="T253" s="188"/>
      <c r="U253" s="187" t="s">
        <v>506</v>
      </c>
      <c r="V253" s="188"/>
      <c r="W253" s="187" t="s">
        <v>506</v>
      </c>
      <c r="X253" s="188"/>
      <c r="Y253" s="187" t="s">
        <v>506</v>
      </c>
      <c r="Z253" s="188"/>
      <c r="AA253" s="187" t="s">
        <v>506</v>
      </c>
      <c r="AB253" s="188"/>
      <c r="AC253" s="187" t="s">
        <v>506</v>
      </c>
      <c r="AD253" s="188"/>
      <c r="AE253" s="187" t="s">
        <v>506</v>
      </c>
      <c r="AF253" s="188"/>
      <c r="AG253" s="187" t="s">
        <v>506</v>
      </c>
      <c r="AH253" s="188"/>
      <c r="AI253" s="187" t="s">
        <v>506</v>
      </c>
      <c r="AJ253" s="188"/>
      <c r="AK253" s="187" t="s">
        <v>506</v>
      </c>
      <c r="AL253" s="188"/>
      <c r="AM253" s="187" t="s">
        <v>506</v>
      </c>
      <c r="AN253" s="188"/>
      <c r="AO253" s="187" t="s">
        <v>506</v>
      </c>
      <c r="AP253" s="188"/>
    </row>
    <row r="254" spans="1:47" s="64" customFormat="1" ht="14.4" x14ac:dyDescent="0.3">
      <c r="A254" s="188"/>
      <c r="B254" s="188"/>
      <c r="C254" s="188"/>
      <c r="D254" s="188"/>
      <c r="E254" s="188"/>
      <c r="F254" s="188"/>
      <c r="G254" s="188"/>
      <c r="H254" s="188"/>
      <c r="I254" s="188"/>
      <c r="J254" s="188"/>
      <c r="K254" s="188"/>
      <c r="L254" s="188"/>
      <c r="M254" s="188"/>
      <c r="N254" s="188"/>
      <c r="O254" s="188"/>
      <c r="P254" s="188"/>
      <c r="Q254" s="188"/>
      <c r="R254" s="188"/>
      <c r="S254" s="188"/>
      <c r="T254" s="188"/>
      <c r="U254" s="188"/>
      <c r="V254" s="188"/>
      <c r="W254" s="188"/>
      <c r="X254" s="188"/>
      <c r="Y254" s="188"/>
      <c r="Z254" s="188"/>
      <c r="AA254" s="188"/>
      <c r="AB254" s="188"/>
      <c r="AC254" s="188"/>
      <c r="AD254" s="188"/>
      <c r="AE254" s="188"/>
      <c r="AF254" s="188"/>
      <c r="AG254" s="188"/>
      <c r="AH254" s="188"/>
      <c r="AI254" s="188"/>
      <c r="AJ254" s="188"/>
      <c r="AK254" s="188"/>
      <c r="AL254" s="188"/>
      <c r="AM254" s="188"/>
      <c r="AN254" s="188"/>
      <c r="AO254" s="188"/>
      <c r="AP254" s="188"/>
    </row>
    <row r="255" spans="1:47" s="64" customFormat="1" ht="14.4" x14ac:dyDescent="0.3">
      <c r="A255" s="63"/>
      <c r="B255" s="63"/>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row>
    <row r="256" spans="1:47" s="64" customFormat="1" ht="14.4" x14ac:dyDescent="0.3">
      <c r="A256" s="63"/>
      <c r="B256" s="63"/>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row>
    <row r="257" spans="1:42" s="64" customFormat="1" ht="14.4" x14ac:dyDescent="0.3">
      <c r="A257" s="63"/>
      <c r="B257" s="63"/>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row>
    <row r="258" spans="1:42" s="64" customFormat="1" ht="14.4" x14ac:dyDescent="0.3">
      <c r="A258" s="63"/>
      <c r="B258" s="63"/>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row>
    <row r="259" spans="1:42" s="64" customFormat="1" ht="14.4" x14ac:dyDescent="0.3">
      <c r="A259" s="63"/>
      <c r="B259" s="63"/>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row>
    <row r="260" spans="1:42" s="64" customFormat="1" ht="14.4" x14ac:dyDescent="0.3">
      <c r="A260" s="63"/>
      <c r="B260" s="63"/>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row>
    <row r="261" spans="1:42" s="64" customFormat="1" ht="14.4" x14ac:dyDescent="0.3">
      <c r="A261" s="63"/>
      <c r="B261" s="63"/>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row>
    <row r="262" spans="1:42" s="64" customFormat="1" ht="14.4" x14ac:dyDescent="0.3">
      <c r="A262" s="63"/>
      <c r="B262" s="63"/>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row>
    <row r="263" spans="1:42" s="64" customFormat="1" ht="14.4" x14ac:dyDescent="0.3">
      <c r="A263" s="63"/>
      <c r="B263" s="63"/>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row>
    <row r="264" spans="1:42" s="64" customFormat="1" ht="14.4" x14ac:dyDescent="0.3">
      <c r="A264" s="63"/>
      <c r="B264" s="63"/>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row>
    <row r="265" spans="1:42" s="64" customFormat="1" ht="14.4" x14ac:dyDescent="0.3">
      <c r="A265" s="63"/>
      <c r="B265" s="63"/>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row>
    <row r="266" spans="1:42" s="64" customFormat="1" ht="14.4" x14ac:dyDescent="0.3">
      <c r="A266" s="63"/>
      <c r="B266" s="63"/>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row>
    <row r="267" spans="1:42" s="64" customFormat="1" ht="14.4" x14ac:dyDescent="0.3">
      <c r="A267" s="63"/>
      <c r="B267" s="63"/>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row>
    <row r="268" spans="1:42" s="64" customFormat="1" ht="14.4" x14ac:dyDescent="0.3">
      <c r="A268" s="63"/>
      <c r="B268" s="63"/>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row>
    <row r="269" spans="1:42" s="64" customFormat="1" ht="14.4" x14ac:dyDescent="0.3">
      <c r="A269" s="63"/>
      <c r="B269" s="63"/>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row>
    <row r="270" spans="1:42" s="64" customFormat="1" ht="14.4" x14ac:dyDescent="0.3">
      <c r="A270" s="63"/>
      <c r="B270" s="63"/>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row>
    <row r="271" spans="1:42" s="64" customFormat="1" ht="14.4" x14ac:dyDescent="0.3">
      <c r="A271" s="63"/>
      <c r="B271" s="63"/>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row>
    <row r="272" spans="1:42" s="64" customFormat="1" ht="14.4" x14ac:dyDescent="0.3">
      <c r="A272" s="63"/>
      <c r="B272" s="63"/>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row>
    <row r="273" spans="1:42" s="64" customFormat="1" ht="14.4" x14ac:dyDescent="0.3">
      <c r="A273" s="63"/>
      <c r="B273" s="63"/>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row>
    <row r="274" spans="1:42" s="64" customFormat="1" ht="14.4" x14ac:dyDescent="0.3">
      <c r="A274" s="63"/>
      <c r="B274" s="63"/>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row>
    <row r="275" spans="1:42" s="64" customFormat="1" ht="14.4" x14ac:dyDescent="0.3">
      <c r="A275" s="63"/>
      <c r="B275" s="63"/>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row>
    <row r="276" spans="1:42" s="64" customFormat="1" ht="14.4" x14ac:dyDescent="0.3">
      <c r="A276" s="63"/>
      <c r="B276" s="63"/>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row>
    <row r="277" spans="1:42" s="64" customFormat="1" ht="14.4" x14ac:dyDescent="0.3">
      <c r="A277" s="63"/>
      <c r="B277" s="63"/>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row>
    <row r="278" spans="1:42" s="64" customFormat="1" ht="14.4" x14ac:dyDescent="0.3">
      <c r="A278" s="63"/>
      <c r="B278" s="63"/>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row>
    <row r="279" spans="1:42" s="64" customFormat="1" ht="14.4" x14ac:dyDescent="0.3">
      <c r="A279" s="63"/>
      <c r="B279" s="63"/>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row>
    <row r="280" spans="1:42" s="64" customFormat="1" ht="14.4" x14ac:dyDescent="0.3">
      <c r="A280" s="63"/>
      <c r="B280" s="63"/>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row>
    <row r="281" spans="1:42" s="64" customFormat="1" ht="14.4" x14ac:dyDescent="0.3">
      <c r="A281" s="63"/>
      <c r="B281" s="63"/>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row>
    <row r="282" spans="1:42" s="64" customFormat="1" ht="14.4" x14ac:dyDescent="0.3">
      <c r="A282" s="63"/>
      <c r="B282" s="63"/>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row>
    <row r="283" spans="1:42" s="64" customFormat="1" ht="14.4" x14ac:dyDescent="0.3">
      <c r="A283" s="63"/>
      <c r="B283" s="63"/>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row>
    <row r="284" spans="1:42" s="64" customFormat="1" ht="14.4" x14ac:dyDescent="0.3">
      <c r="A284" s="63"/>
      <c r="B284" s="63"/>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row>
    <row r="285" spans="1:42" s="64" customFormat="1" ht="14.4" x14ac:dyDescent="0.3">
      <c r="A285" s="63"/>
      <c r="B285" s="63"/>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row>
    <row r="286" spans="1:42" s="64" customFormat="1" ht="14.4" x14ac:dyDescent="0.3">
      <c r="A286" s="63"/>
      <c r="B286" s="63"/>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row>
    <row r="287" spans="1:42" s="64" customFormat="1" ht="14.4" x14ac:dyDescent="0.3">
      <c r="A287" s="63"/>
      <c r="B287" s="63"/>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c r="AP287" s="50"/>
    </row>
    <row r="288" spans="1:42" s="64" customFormat="1" ht="14.4" x14ac:dyDescent="0.3">
      <c r="A288" s="63"/>
      <c r="B288" s="63"/>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row>
    <row r="289" spans="1:42" s="64" customFormat="1" ht="14.4" x14ac:dyDescent="0.3">
      <c r="A289" s="63"/>
      <c r="B289" s="63"/>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row>
    <row r="290" spans="1:42" s="64" customFormat="1" ht="14.4" x14ac:dyDescent="0.3">
      <c r="A290" s="63"/>
      <c r="B290" s="63"/>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row>
    <row r="291" spans="1:42" s="64" customFormat="1" ht="14.4" x14ac:dyDescent="0.3">
      <c r="A291" s="63"/>
      <c r="B291" s="63"/>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row>
    <row r="292" spans="1:42" s="64" customFormat="1" ht="14.4" x14ac:dyDescent="0.3">
      <c r="A292" s="63"/>
      <c r="B292" s="63"/>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row>
    <row r="293" spans="1:42" s="64" customFormat="1" ht="14.4" x14ac:dyDescent="0.3">
      <c r="A293" s="63"/>
      <c r="B293" s="63"/>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row>
    <row r="294" spans="1:42" s="64" customFormat="1" ht="14.4" x14ac:dyDescent="0.3">
      <c r="A294" s="63"/>
      <c r="B294" s="63"/>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row>
    <row r="295" spans="1:42" s="64" customFormat="1" ht="14.4" x14ac:dyDescent="0.3">
      <c r="A295" s="63"/>
      <c r="B295" s="63"/>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row>
    <row r="296" spans="1:42" s="64" customFormat="1" ht="14.4" x14ac:dyDescent="0.3">
      <c r="A296" s="63"/>
      <c r="B296" s="63"/>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row>
    <row r="297" spans="1:42" s="64" customFormat="1" ht="14.4" x14ac:dyDescent="0.3">
      <c r="A297" s="63"/>
      <c r="B297" s="63"/>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row>
    <row r="298" spans="1:42" s="64" customFormat="1" ht="14.4" x14ac:dyDescent="0.3">
      <c r="A298" s="63"/>
      <c r="B298" s="63"/>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row>
    <row r="299" spans="1:42" s="64" customFormat="1" ht="14.4" x14ac:dyDescent="0.3">
      <c r="A299" s="63"/>
      <c r="B299" s="63"/>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row>
    <row r="300" spans="1:42" s="64" customFormat="1" ht="14.4" x14ac:dyDescent="0.3">
      <c r="A300" s="63"/>
      <c r="B300" s="63"/>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row>
    <row r="301" spans="1:42" s="64" customFormat="1" ht="14.4" x14ac:dyDescent="0.3">
      <c r="A301" s="63"/>
      <c r="B301" s="63"/>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row>
    <row r="302" spans="1:42" s="64" customFormat="1" ht="14.4" x14ac:dyDescent="0.3">
      <c r="A302" s="63"/>
      <c r="B302" s="63"/>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row>
    <row r="303" spans="1:42" s="64" customFormat="1" ht="14.4" x14ac:dyDescent="0.3">
      <c r="A303" s="63"/>
      <c r="B303" s="63"/>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row>
    <row r="304" spans="1:42" s="64" customFormat="1" ht="14.4" x14ac:dyDescent="0.3">
      <c r="A304" s="63"/>
      <c r="B304" s="63"/>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row>
    <row r="305" spans="1:42" s="64" customFormat="1" ht="14.4" x14ac:dyDescent="0.3">
      <c r="A305" s="63"/>
      <c r="B305" s="63"/>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row>
    <row r="306" spans="1:42" s="64" customFormat="1" ht="14.4" x14ac:dyDescent="0.3">
      <c r="A306" s="63"/>
      <c r="B306" s="63"/>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row>
    <row r="307" spans="1:42" s="64" customFormat="1" ht="14.4" x14ac:dyDescent="0.3">
      <c r="A307" s="63"/>
      <c r="B307" s="63"/>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row>
    <row r="308" spans="1:42" s="64" customFormat="1" ht="14.4" x14ac:dyDescent="0.3">
      <c r="A308" s="63"/>
      <c r="B308" s="63"/>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row>
    <row r="309" spans="1:42" s="64" customFormat="1" ht="14.4" x14ac:dyDescent="0.3">
      <c r="A309" s="63"/>
      <c r="B309" s="63"/>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row>
    <row r="310" spans="1:42" s="64" customFormat="1" ht="14.4" x14ac:dyDescent="0.3">
      <c r="A310" s="63"/>
      <c r="B310" s="63"/>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row>
    <row r="311" spans="1:42" s="64" customFormat="1" ht="14.4" x14ac:dyDescent="0.3">
      <c r="A311" s="63"/>
      <c r="B311" s="63"/>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row>
    <row r="312" spans="1:42" s="64" customFormat="1" ht="14.4" x14ac:dyDescent="0.3">
      <c r="A312" s="63"/>
      <c r="B312" s="63"/>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row>
    <row r="313" spans="1:42" s="64" customFormat="1" ht="14.4" x14ac:dyDescent="0.3">
      <c r="A313" s="63"/>
      <c r="B313" s="63"/>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row>
    <row r="314" spans="1:42" s="64" customFormat="1" ht="14.4" x14ac:dyDescent="0.3">
      <c r="A314" s="63"/>
      <c r="B314" s="63"/>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row>
    <row r="315" spans="1:42" s="64" customFormat="1" ht="14.4" x14ac:dyDescent="0.3">
      <c r="A315" s="63"/>
      <c r="B315" s="63"/>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row>
    <row r="316" spans="1:42" s="64" customFormat="1" ht="14.4" x14ac:dyDescent="0.3">
      <c r="A316" s="63"/>
      <c r="B316" s="63"/>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row>
    <row r="317" spans="1:42" s="64" customFormat="1" ht="14.4" x14ac:dyDescent="0.3">
      <c r="A317" s="63"/>
      <c r="B317" s="63"/>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row>
    <row r="318" spans="1:42" s="64" customFormat="1" ht="14.4" x14ac:dyDescent="0.3">
      <c r="A318" s="63"/>
      <c r="B318" s="63"/>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row>
    <row r="319" spans="1:42" s="64" customFormat="1" ht="14.4" x14ac:dyDescent="0.3">
      <c r="A319" s="63"/>
      <c r="B319" s="63"/>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row>
    <row r="320" spans="1:42" s="64" customFormat="1" ht="14.4" x14ac:dyDescent="0.3">
      <c r="A320" s="63"/>
      <c r="B320" s="63"/>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row>
    <row r="321" spans="1:42" s="64" customFormat="1" ht="14.4" x14ac:dyDescent="0.3">
      <c r="A321" s="63"/>
      <c r="B321" s="63"/>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row>
    <row r="322" spans="1:42" s="64" customFormat="1" ht="14.4" x14ac:dyDescent="0.3">
      <c r="A322" s="63"/>
      <c r="B322" s="63"/>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row>
    <row r="323" spans="1:42" s="64" customFormat="1" ht="14.4" x14ac:dyDescent="0.3">
      <c r="A323" s="63"/>
      <c r="B323" s="63"/>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row>
    <row r="324" spans="1:42" s="64" customFormat="1" ht="14.4" x14ac:dyDescent="0.3">
      <c r="A324" s="63"/>
      <c r="B324" s="63"/>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row>
    <row r="325" spans="1:42" s="64" customFormat="1" ht="14.4" x14ac:dyDescent="0.3">
      <c r="A325" s="63"/>
      <c r="B325" s="63"/>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row>
    <row r="326" spans="1:42" s="64" customFormat="1" ht="14.4" x14ac:dyDescent="0.3">
      <c r="A326" s="63"/>
      <c r="B326" s="63"/>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row>
    <row r="327" spans="1:42" s="64" customFormat="1" ht="14.4" x14ac:dyDescent="0.3">
      <c r="A327" s="63"/>
      <c r="B327" s="63"/>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row>
    <row r="328" spans="1:42" s="64" customFormat="1" ht="14.4" x14ac:dyDescent="0.3">
      <c r="A328" s="63"/>
      <c r="B328" s="63"/>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row>
    <row r="329" spans="1:42" s="64" customFormat="1" ht="14.4" x14ac:dyDescent="0.3">
      <c r="A329" s="63"/>
      <c r="B329" s="63"/>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row>
    <row r="330" spans="1:42" s="64" customFormat="1" ht="14.4" x14ac:dyDescent="0.3">
      <c r="A330" s="63"/>
      <c r="B330" s="63"/>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row>
    <row r="331" spans="1:42" s="64" customFormat="1" ht="14.4" x14ac:dyDescent="0.3">
      <c r="A331" s="63"/>
      <c r="B331" s="63"/>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row>
    <row r="332" spans="1:42" s="64" customFormat="1" ht="14.4" x14ac:dyDescent="0.3">
      <c r="A332" s="63"/>
      <c r="B332" s="63"/>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row>
    <row r="333" spans="1:42" s="64" customFormat="1" ht="14.4" x14ac:dyDescent="0.3">
      <c r="A333" s="63"/>
      <c r="B333" s="63"/>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row>
    <row r="334" spans="1:42" s="64" customFormat="1" ht="14.4" x14ac:dyDescent="0.3">
      <c r="A334" s="63"/>
      <c r="B334" s="63"/>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row>
    <row r="335" spans="1:42" s="64" customFormat="1" ht="14.4" x14ac:dyDescent="0.3">
      <c r="A335" s="63"/>
      <c r="B335" s="63"/>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row>
    <row r="336" spans="1:42" s="64" customFormat="1" ht="14.4" x14ac:dyDescent="0.3">
      <c r="A336" s="63"/>
      <c r="B336" s="63"/>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row>
    <row r="337" spans="1:42" s="64" customFormat="1" ht="14.4" x14ac:dyDescent="0.3">
      <c r="A337" s="63"/>
      <c r="B337" s="63"/>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row>
    <row r="338" spans="1:42" s="64" customFormat="1" ht="14.4" x14ac:dyDescent="0.3">
      <c r="A338" s="63"/>
      <c r="B338" s="63"/>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row>
    <row r="339" spans="1:42" s="64" customFormat="1" ht="14.4" x14ac:dyDescent="0.3">
      <c r="A339" s="63"/>
      <c r="B339" s="63"/>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row>
    <row r="340" spans="1:42" s="64" customFormat="1" ht="14.4" x14ac:dyDescent="0.3">
      <c r="A340" s="63"/>
      <c r="B340" s="63"/>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row>
    <row r="341" spans="1:42" s="64" customFormat="1" ht="14.4" x14ac:dyDescent="0.3">
      <c r="A341" s="63"/>
      <c r="B341" s="63"/>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row>
    <row r="342" spans="1:42" s="64" customFormat="1" ht="14.4" x14ac:dyDescent="0.3">
      <c r="A342" s="63"/>
      <c r="B342" s="63"/>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row>
    <row r="343" spans="1:42" s="64" customFormat="1" ht="14.4" x14ac:dyDescent="0.3">
      <c r="A343" s="63"/>
      <c r="B343" s="63"/>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row>
    <row r="344" spans="1:42" s="64" customFormat="1" ht="14.4" x14ac:dyDescent="0.3">
      <c r="A344" s="63"/>
      <c r="B344" s="63"/>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row>
    <row r="345" spans="1:42" s="64" customFormat="1" ht="14.4" x14ac:dyDescent="0.3">
      <c r="A345" s="63"/>
      <c r="B345" s="63"/>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row>
    <row r="346" spans="1:42" s="64" customFormat="1" ht="14.4" x14ac:dyDescent="0.3">
      <c r="A346" s="63"/>
      <c r="B346" s="63"/>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row>
    <row r="347" spans="1:42" s="64" customFormat="1" ht="14.4" x14ac:dyDescent="0.3">
      <c r="A347" s="63"/>
      <c r="B347" s="63"/>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row>
    <row r="348" spans="1:42" s="64" customFormat="1" ht="14.4" x14ac:dyDescent="0.3">
      <c r="A348" s="63"/>
      <c r="B348" s="63"/>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row>
    <row r="349" spans="1:42" s="64" customFormat="1" ht="14.4" x14ac:dyDescent="0.3">
      <c r="A349" s="63"/>
      <c r="B349" s="63"/>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row>
    <row r="350" spans="1:42" s="64" customFormat="1" ht="14.4" x14ac:dyDescent="0.3">
      <c r="A350" s="63"/>
      <c r="B350" s="63"/>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row>
    <row r="351" spans="1:42" s="64" customFormat="1" ht="14.4" x14ac:dyDescent="0.3">
      <c r="A351" s="63"/>
      <c r="B351" s="63"/>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row>
    <row r="352" spans="1:42" s="64" customFormat="1" ht="14.4" x14ac:dyDescent="0.3">
      <c r="A352" s="63"/>
      <c r="B352" s="63"/>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row>
    <row r="353" spans="1:42" s="64" customFormat="1" ht="14.4" x14ac:dyDescent="0.3">
      <c r="A353" s="63"/>
      <c r="B353" s="63"/>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row>
    <row r="354" spans="1:42" s="64" customFormat="1" ht="14.4" x14ac:dyDescent="0.3">
      <c r="A354" s="63"/>
      <c r="B354" s="63"/>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row>
    <row r="355" spans="1:42" s="64" customFormat="1" ht="14.4" x14ac:dyDescent="0.3">
      <c r="A355" s="63"/>
      <c r="B355" s="63"/>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row>
    <row r="356" spans="1:42" s="64" customFormat="1" ht="14.4" x14ac:dyDescent="0.3">
      <c r="A356" s="63"/>
      <c r="B356" s="63"/>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row>
    <row r="357" spans="1:42" s="64" customFormat="1" ht="14.4" x14ac:dyDescent="0.3">
      <c r="A357" s="63"/>
      <c r="B357" s="63"/>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row>
    <row r="358" spans="1:42" s="64" customFormat="1" ht="14.4" x14ac:dyDescent="0.3">
      <c r="A358" s="63"/>
      <c r="B358" s="63"/>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row>
    <row r="359" spans="1:42" s="64" customFormat="1" ht="14.4" x14ac:dyDescent="0.3">
      <c r="A359" s="63"/>
      <c r="B359" s="63"/>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row>
    <row r="360" spans="1:42" s="64" customFormat="1" ht="14.4" x14ac:dyDescent="0.3">
      <c r="A360" s="63"/>
      <c r="B360" s="63"/>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row>
    <row r="361" spans="1:42" s="64" customFormat="1" ht="14.4" x14ac:dyDescent="0.3">
      <c r="A361" s="63"/>
      <c r="B361" s="63"/>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row>
    <row r="362" spans="1:42" s="64" customFormat="1" ht="14.4" x14ac:dyDescent="0.3">
      <c r="A362" s="63"/>
      <c r="B362" s="63"/>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row>
    <row r="363" spans="1:42" s="64" customFormat="1" ht="14.4" x14ac:dyDescent="0.3">
      <c r="A363" s="63"/>
      <c r="B363" s="63"/>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row>
    <row r="364" spans="1:42" s="64" customFormat="1" ht="14.4" x14ac:dyDescent="0.3">
      <c r="A364" s="63"/>
      <c r="B364" s="63"/>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row>
    <row r="365" spans="1:42" s="64" customFormat="1" ht="14.4" x14ac:dyDescent="0.3">
      <c r="A365" s="63"/>
      <c r="B365" s="63"/>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row>
    <row r="366" spans="1:42" s="64" customFormat="1" ht="14.4" x14ac:dyDescent="0.3">
      <c r="A366" s="63"/>
      <c r="B366" s="63"/>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row>
    <row r="367" spans="1:42" s="64" customFormat="1" ht="14.4" x14ac:dyDescent="0.3">
      <c r="A367" s="63"/>
      <c r="B367" s="63"/>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row>
    <row r="368" spans="1:42" s="64" customFormat="1" ht="14.4" x14ac:dyDescent="0.3">
      <c r="A368" s="63"/>
      <c r="B368" s="63"/>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row>
    <row r="369" spans="1:42" s="64" customFormat="1" ht="14.4" x14ac:dyDescent="0.3">
      <c r="A369" s="63"/>
      <c r="B369" s="63"/>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row>
    <row r="370" spans="1:42" s="64" customFormat="1" ht="14.4" x14ac:dyDescent="0.3">
      <c r="A370" s="63"/>
      <c r="B370" s="63"/>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row>
    <row r="371" spans="1:42" s="64" customFormat="1" ht="14.4" x14ac:dyDescent="0.3">
      <c r="A371" s="63"/>
      <c r="B371" s="63"/>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row>
    <row r="372" spans="1:42" s="64" customFormat="1" ht="14.4" x14ac:dyDescent="0.3">
      <c r="A372" s="63"/>
      <c r="B372" s="63"/>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row>
    <row r="373" spans="1:42" s="64" customFormat="1" ht="14.4" x14ac:dyDescent="0.3">
      <c r="A373" s="63"/>
      <c r="B373" s="63"/>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row>
    <row r="374" spans="1:42" s="64" customFormat="1" ht="14.4" x14ac:dyDescent="0.3">
      <c r="A374" s="63"/>
      <c r="B374" s="63"/>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c r="AE374" s="76"/>
      <c r="AF374" s="76"/>
      <c r="AG374" s="76"/>
      <c r="AH374" s="76"/>
      <c r="AI374" s="76"/>
      <c r="AJ374" s="76"/>
      <c r="AK374" s="76"/>
      <c r="AL374" s="76"/>
      <c r="AM374" s="76"/>
      <c r="AN374" s="76"/>
      <c r="AO374" s="76"/>
      <c r="AP374" s="76"/>
    </row>
    <row r="375" spans="1:42" s="64" customFormat="1" ht="14.4" x14ac:dyDescent="0.3">
      <c r="A375" s="63"/>
      <c r="B375" s="63"/>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c r="AI375" s="50"/>
      <c r="AJ375" s="50"/>
      <c r="AK375" s="50"/>
      <c r="AL375" s="50"/>
      <c r="AM375" s="50"/>
      <c r="AN375" s="50"/>
      <c r="AO375" s="50"/>
      <c r="AP375" s="50"/>
    </row>
    <row r="376" spans="1:42" s="64" customFormat="1" ht="14.4" x14ac:dyDescent="0.3">
      <c r="A376" s="63"/>
      <c r="B376" s="63"/>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c r="AI376" s="50"/>
      <c r="AJ376" s="50"/>
      <c r="AK376" s="50"/>
      <c r="AL376" s="50"/>
      <c r="AM376" s="50"/>
      <c r="AN376" s="50"/>
      <c r="AO376" s="50"/>
      <c r="AP376" s="50"/>
    </row>
    <row r="377" spans="1:42" s="64" customFormat="1" ht="14.4" x14ac:dyDescent="0.3">
      <c r="A377" s="63"/>
      <c r="B377" s="63"/>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c r="AI377" s="50"/>
      <c r="AJ377" s="50"/>
      <c r="AK377" s="50"/>
      <c r="AL377" s="50"/>
      <c r="AM377" s="50"/>
      <c r="AN377" s="50"/>
      <c r="AO377" s="50"/>
      <c r="AP377" s="50"/>
    </row>
    <row r="378" spans="1:42" s="64" customFormat="1" ht="14.4" x14ac:dyDescent="0.3">
      <c r="A378" s="63"/>
      <c r="B378" s="63"/>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c r="AI378" s="50"/>
      <c r="AJ378" s="50"/>
      <c r="AK378" s="50"/>
      <c r="AL378" s="50"/>
      <c r="AM378" s="50"/>
      <c r="AN378" s="50"/>
      <c r="AO378" s="50"/>
      <c r="AP378" s="50"/>
    </row>
    <row r="379" spans="1:42" s="64" customFormat="1" ht="14.4" x14ac:dyDescent="0.3">
      <c r="A379" s="63"/>
      <c r="B379" s="63"/>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c r="AI379" s="50"/>
      <c r="AJ379" s="50"/>
      <c r="AK379" s="50"/>
      <c r="AL379" s="50"/>
      <c r="AM379" s="50"/>
      <c r="AN379" s="50"/>
      <c r="AO379" s="50"/>
      <c r="AP379" s="50"/>
    </row>
    <row r="380" spans="1:42" s="64" customFormat="1" ht="14.4" x14ac:dyDescent="0.3">
      <c r="A380" s="63"/>
      <c r="B380" s="63"/>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c r="AI380" s="50"/>
      <c r="AJ380" s="50"/>
      <c r="AK380" s="50"/>
      <c r="AL380" s="50"/>
      <c r="AM380" s="50"/>
      <c r="AN380" s="50"/>
      <c r="AO380" s="50"/>
      <c r="AP380" s="50"/>
    </row>
    <row r="381" spans="1:42" s="64" customFormat="1" ht="14.4" x14ac:dyDescent="0.3">
      <c r="A381" s="63"/>
      <c r="B381" s="63"/>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c r="AI381" s="50"/>
      <c r="AJ381" s="50"/>
      <c r="AK381" s="50"/>
      <c r="AL381" s="50"/>
      <c r="AM381" s="50"/>
      <c r="AN381" s="50"/>
      <c r="AO381" s="50"/>
      <c r="AP381" s="50"/>
    </row>
    <row r="382" spans="1:42" s="64" customFormat="1" ht="14.4" x14ac:dyDescent="0.3">
      <c r="A382" s="63"/>
      <c r="B382" s="63"/>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50"/>
      <c r="AO382" s="50"/>
      <c r="AP382" s="50"/>
    </row>
    <row r="383" spans="1:42" s="64" customFormat="1" ht="14.4" x14ac:dyDescent="0.3">
      <c r="A383" s="63"/>
      <c r="B383" s="63"/>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c r="AI383" s="50"/>
      <c r="AJ383" s="50"/>
      <c r="AK383" s="50"/>
      <c r="AL383" s="50"/>
      <c r="AM383" s="50"/>
      <c r="AN383" s="50"/>
      <c r="AO383" s="50"/>
      <c r="AP383" s="50"/>
    </row>
    <row r="384" spans="1:42" s="64" customFormat="1" ht="14.4" x14ac:dyDescent="0.3">
      <c r="A384" s="63"/>
      <c r="B384" s="63"/>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c r="AI384" s="50"/>
      <c r="AJ384" s="50"/>
      <c r="AK384" s="50"/>
      <c r="AL384" s="50"/>
      <c r="AM384" s="50"/>
      <c r="AN384" s="50"/>
      <c r="AO384" s="50"/>
      <c r="AP384" s="50"/>
    </row>
    <row r="385" spans="1:42" s="64" customFormat="1" ht="14.4" x14ac:dyDescent="0.3">
      <c r="A385" s="63"/>
      <c r="B385" s="63"/>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c r="AI385" s="50"/>
      <c r="AJ385" s="50"/>
      <c r="AK385" s="50"/>
      <c r="AL385" s="50"/>
      <c r="AM385" s="50"/>
      <c r="AN385" s="50"/>
      <c r="AO385" s="50"/>
      <c r="AP385" s="50"/>
    </row>
    <row r="386" spans="1:42" s="64" customFormat="1" ht="14.4" x14ac:dyDescent="0.3">
      <c r="A386" s="63"/>
      <c r="B386" s="63"/>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c r="AI386" s="50"/>
      <c r="AJ386" s="50"/>
      <c r="AK386" s="50"/>
      <c r="AL386" s="50"/>
      <c r="AM386" s="50"/>
      <c r="AN386" s="50"/>
      <c r="AO386" s="50"/>
      <c r="AP386" s="50"/>
    </row>
    <row r="387" spans="1:42" s="64" customFormat="1" ht="14.4" x14ac:dyDescent="0.3">
      <c r="A387" s="63"/>
      <c r="B387" s="63"/>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c r="AI387" s="50"/>
      <c r="AJ387" s="50"/>
      <c r="AK387" s="50"/>
      <c r="AL387" s="50"/>
      <c r="AM387" s="50"/>
      <c r="AN387" s="50"/>
      <c r="AO387" s="50"/>
      <c r="AP387" s="50"/>
    </row>
    <row r="388" spans="1:42" s="64" customFormat="1" ht="14.4" x14ac:dyDescent="0.3">
      <c r="A388" s="63"/>
      <c r="B388" s="63"/>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c r="AI388" s="50"/>
      <c r="AJ388" s="50"/>
      <c r="AK388" s="50"/>
      <c r="AL388" s="50"/>
      <c r="AM388" s="50"/>
      <c r="AN388" s="50"/>
      <c r="AO388" s="50"/>
      <c r="AP388" s="50"/>
    </row>
    <row r="389" spans="1:42" s="64" customFormat="1" ht="14.4" x14ac:dyDescent="0.3">
      <c r="A389" s="63"/>
      <c r="B389" s="63"/>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c r="AI389" s="50"/>
      <c r="AJ389" s="50"/>
      <c r="AK389" s="50"/>
      <c r="AL389" s="50"/>
      <c r="AM389" s="50"/>
      <c r="AN389" s="50"/>
      <c r="AO389" s="50"/>
      <c r="AP389" s="50"/>
    </row>
    <row r="390" spans="1:42" s="64" customFormat="1" ht="14.4" x14ac:dyDescent="0.3">
      <c r="A390" s="63"/>
      <c r="B390" s="63"/>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c r="AI390" s="50"/>
      <c r="AJ390" s="50"/>
      <c r="AK390" s="50"/>
      <c r="AL390" s="50"/>
      <c r="AM390" s="50"/>
      <c r="AN390" s="50"/>
      <c r="AO390" s="50"/>
      <c r="AP390" s="50"/>
    </row>
    <row r="391" spans="1:42" s="64" customFormat="1" ht="14.4" x14ac:dyDescent="0.3">
      <c r="A391" s="63"/>
      <c r="B391" s="63"/>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50"/>
      <c r="AJ391" s="50"/>
      <c r="AK391" s="50"/>
      <c r="AL391" s="50"/>
      <c r="AM391" s="50"/>
      <c r="AN391" s="50"/>
      <c r="AO391" s="50"/>
      <c r="AP391" s="50"/>
    </row>
    <row r="392" spans="1:42" s="64" customFormat="1" ht="14.4" x14ac:dyDescent="0.3">
      <c r="A392" s="63"/>
      <c r="B392" s="63"/>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50"/>
      <c r="AJ392" s="50"/>
      <c r="AK392" s="50"/>
      <c r="AL392" s="50"/>
      <c r="AM392" s="50"/>
      <c r="AN392" s="50"/>
      <c r="AO392" s="50"/>
      <c r="AP392" s="50"/>
    </row>
    <row r="393" spans="1:42" s="64" customFormat="1" ht="14.4" x14ac:dyDescent="0.3">
      <c r="A393" s="63"/>
      <c r="B393" s="63"/>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50"/>
      <c r="AJ393" s="50"/>
      <c r="AK393" s="50"/>
      <c r="AL393" s="50"/>
      <c r="AM393" s="50"/>
      <c r="AN393" s="50"/>
      <c r="AO393" s="50"/>
      <c r="AP393" s="50"/>
    </row>
    <row r="394" spans="1:42" s="64" customFormat="1" ht="14.4" x14ac:dyDescent="0.3">
      <c r="A394" s="63"/>
      <c r="B394" s="63"/>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c r="AH394" s="50"/>
      <c r="AI394" s="50"/>
      <c r="AJ394" s="50"/>
      <c r="AK394" s="50"/>
      <c r="AL394" s="50"/>
      <c r="AM394" s="50"/>
      <c r="AN394" s="50"/>
      <c r="AO394" s="50"/>
      <c r="AP394" s="50"/>
    </row>
    <row r="395" spans="1:42" s="64" customFormat="1" ht="14.4" x14ac:dyDescent="0.3">
      <c r="A395" s="63"/>
      <c r="B395" s="63"/>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c r="AI395" s="50"/>
      <c r="AJ395" s="50"/>
      <c r="AK395" s="50"/>
      <c r="AL395" s="50"/>
      <c r="AM395" s="50"/>
      <c r="AN395" s="50"/>
      <c r="AO395" s="50"/>
      <c r="AP395" s="50"/>
    </row>
    <row r="396" spans="1:42" s="64" customFormat="1" ht="14.4" x14ac:dyDescent="0.3">
      <c r="A396" s="63"/>
      <c r="B396" s="63"/>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row>
    <row r="397" spans="1:42" s="64" customFormat="1" ht="14.4" x14ac:dyDescent="0.3">
      <c r="A397" s="63"/>
      <c r="B397" s="63"/>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c r="AI397" s="50"/>
      <c r="AJ397" s="50"/>
      <c r="AK397" s="50"/>
      <c r="AL397" s="50"/>
      <c r="AM397" s="50"/>
      <c r="AN397" s="50"/>
      <c r="AO397" s="50"/>
      <c r="AP397" s="50"/>
    </row>
    <row r="398" spans="1:42" s="64" customFormat="1" ht="14.4" x14ac:dyDescent="0.3">
      <c r="A398" s="63"/>
      <c r="B398" s="63"/>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c r="AI398" s="50"/>
      <c r="AJ398" s="50"/>
      <c r="AK398" s="50"/>
      <c r="AL398" s="50"/>
      <c r="AM398" s="50"/>
      <c r="AN398" s="50"/>
      <c r="AO398" s="50"/>
      <c r="AP398" s="50"/>
    </row>
    <row r="399" spans="1:42" s="64" customFormat="1" ht="14.4" x14ac:dyDescent="0.3">
      <c r="A399" s="63"/>
      <c r="B399" s="63"/>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c r="AI399" s="50"/>
      <c r="AJ399" s="50"/>
      <c r="AK399" s="50"/>
      <c r="AL399" s="50"/>
      <c r="AM399" s="50"/>
      <c r="AN399" s="50"/>
      <c r="AO399" s="50"/>
      <c r="AP399" s="50"/>
    </row>
    <row r="400" spans="1:42" s="64" customFormat="1" ht="14.4" x14ac:dyDescent="0.3">
      <c r="A400" s="63"/>
      <c r="B400" s="63"/>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c r="AI400" s="50"/>
      <c r="AJ400" s="50"/>
      <c r="AK400" s="50"/>
      <c r="AL400" s="50"/>
      <c r="AM400" s="50"/>
      <c r="AN400" s="50"/>
      <c r="AO400" s="50"/>
      <c r="AP400" s="50"/>
    </row>
    <row r="401" spans="1:42" s="64" customFormat="1" ht="14.4" x14ac:dyDescent="0.3">
      <c r="A401" s="63"/>
      <c r="B401" s="63"/>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c r="AI401" s="50"/>
      <c r="AJ401" s="50"/>
      <c r="AK401" s="50"/>
      <c r="AL401" s="50"/>
      <c r="AM401" s="50"/>
      <c r="AN401" s="50"/>
      <c r="AO401" s="50"/>
      <c r="AP401" s="50"/>
    </row>
    <row r="402" spans="1:42" s="64" customFormat="1" ht="14.4" x14ac:dyDescent="0.3">
      <c r="A402" s="63"/>
      <c r="B402" s="63"/>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c r="AI402" s="50"/>
      <c r="AJ402" s="50"/>
      <c r="AK402" s="50"/>
      <c r="AL402" s="50"/>
      <c r="AM402" s="50"/>
      <c r="AN402" s="50"/>
      <c r="AO402" s="50"/>
      <c r="AP402" s="50"/>
    </row>
    <row r="403" spans="1:42" s="64" customFormat="1" ht="14.4" x14ac:dyDescent="0.3">
      <c r="A403" s="63"/>
      <c r="B403" s="63"/>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50"/>
      <c r="AJ403" s="50"/>
      <c r="AK403" s="50"/>
      <c r="AL403" s="50"/>
      <c r="AM403" s="50"/>
      <c r="AN403" s="50"/>
      <c r="AO403" s="50"/>
      <c r="AP403" s="50"/>
    </row>
    <row r="404" spans="1:42" s="64" customFormat="1" ht="14.4" x14ac:dyDescent="0.3">
      <c r="A404" s="63"/>
      <c r="B404" s="63"/>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c r="AI404" s="50"/>
      <c r="AJ404" s="50"/>
      <c r="AK404" s="50"/>
      <c r="AL404" s="50"/>
      <c r="AM404" s="50"/>
      <c r="AN404" s="50"/>
      <c r="AO404" s="50"/>
      <c r="AP404" s="50"/>
    </row>
    <row r="405" spans="1:42" ht="15" thickBot="1" x14ac:dyDescent="0.35">
      <c r="A405" s="62"/>
      <c r="B405" s="62"/>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row>
  </sheetData>
  <sheetProtection algorithmName="SHA-512" hashValue="41he7C15lbloilz0ZYCSNjq9F99YB+W6pscKhOVzMcK+CuXeSBnA/HmbRuByIGp+I1453+UjKjAvSeqZufdE9A==" saltValue="/1QxwTeY569I506aJHVGHQ==" spinCount="100000" sheet="1" objects="1" scenarios="1"/>
  <mergeCells count="22">
    <mergeCell ref="AM253:AN254"/>
    <mergeCell ref="AO253:AP254"/>
    <mergeCell ref="AC253:AD254"/>
    <mergeCell ref="AE253:AF254"/>
    <mergeCell ref="AG253:AH254"/>
    <mergeCell ref="AI253:AJ254"/>
    <mergeCell ref="AK253:AL254"/>
    <mergeCell ref="S253:T254"/>
    <mergeCell ref="U253:V254"/>
    <mergeCell ref="W253:X254"/>
    <mergeCell ref="Y253:Z254"/>
    <mergeCell ref="AA253:AB254"/>
    <mergeCell ref="I253:J254"/>
    <mergeCell ref="K253:L254"/>
    <mergeCell ref="M253:N254"/>
    <mergeCell ref="O253:P254"/>
    <mergeCell ref="Q253:R254"/>
    <mergeCell ref="C1:G1"/>
    <mergeCell ref="A253:B254"/>
    <mergeCell ref="C253:D254"/>
    <mergeCell ref="E253:F254"/>
    <mergeCell ref="G253:H254"/>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BC807-38DD-4CE9-A733-45FF4CA8B136}">
  <sheetPr>
    <tabColor theme="0" tint="-0.14999847407452621"/>
  </sheetPr>
  <dimension ref="A1:AP52"/>
  <sheetViews>
    <sheetView workbookViewId="0">
      <pane xSplit="2" ySplit="1" topLeftCell="C8" activePane="bottomRight" state="frozen"/>
      <selection pane="topRight" activeCell="C1" sqref="C1"/>
      <selection pane="bottomLeft" activeCell="A2" sqref="A2"/>
      <selection pane="bottomRight" activeCell="E39" sqref="E39"/>
    </sheetView>
  </sheetViews>
  <sheetFormatPr defaultRowHeight="14.4" x14ac:dyDescent="0.3"/>
  <cols>
    <col min="1" max="1" width="25.5546875" style="1" bestFit="1" customWidth="1"/>
    <col min="2" max="2" width="25.5546875" style="1" customWidth="1"/>
    <col min="3" max="42" width="32.77734375" style="1" customWidth="1"/>
    <col min="43" max="16384" width="8.88671875" style="1"/>
  </cols>
  <sheetData>
    <row r="1" spans="1:42" ht="15.6" thickTop="1" thickBot="1" x14ac:dyDescent="0.35">
      <c r="A1" s="89" t="str">
        <f>'Admin Potential Answers'!A1</f>
        <v>Question ID</v>
      </c>
      <c r="B1" s="89" t="s">
        <v>0</v>
      </c>
      <c r="C1" s="26" t="str">
        <f>'Admin Impact Weight Matrix'!C3</f>
        <v>Economic Revenue</v>
      </c>
      <c r="D1" s="26" t="str">
        <f>'Admin Impact Weight Matrix'!D3</f>
        <v>Biodiversity</v>
      </c>
      <c r="E1" s="26" t="str">
        <f>'Admin Impact Weight Matrix'!E3</f>
        <v>Legitimacy of MPA Policy</v>
      </c>
      <c r="F1" s="26" t="str">
        <f>'Admin Impact Weight Matrix'!F3</f>
        <v>Example Worst Risk high uncertainty</v>
      </c>
      <c r="G1" s="26" t="str">
        <f>'Admin Impact Weight Matrix'!G3</f>
        <v>Example least risk low uncertainty</v>
      </c>
      <c r="H1" s="26" t="str">
        <f>'Admin Impact Weight Matrix'!H3</f>
        <v>Indicator 6</v>
      </c>
      <c r="I1" s="26" t="str">
        <f>'Admin Impact Weight Matrix'!I3</f>
        <v>Indicator 7</v>
      </c>
      <c r="J1" s="26" t="str">
        <f>'Admin Impact Weight Matrix'!J3</f>
        <v>Indicator 8</v>
      </c>
      <c r="K1" s="26" t="str">
        <f>'Admin Impact Weight Matrix'!K3</f>
        <v>Indicator 9</v>
      </c>
      <c r="L1" s="26" t="str">
        <f>'Admin Impact Weight Matrix'!L3</f>
        <v>Indicator 10</v>
      </c>
      <c r="M1" s="26" t="str">
        <f>'Admin Impact Weight Matrix'!M3</f>
        <v>Indicator 11</v>
      </c>
      <c r="N1" s="26" t="str">
        <f>'Admin Impact Weight Matrix'!N3</f>
        <v>Indicator 12</v>
      </c>
      <c r="O1" s="26" t="str">
        <f>'Admin Impact Weight Matrix'!O3</f>
        <v>Indicator 13</v>
      </c>
      <c r="P1" s="26" t="str">
        <f>'Admin Impact Weight Matrix'!P3</f>
        <v>Indicator 14</v>
      </c>
      <c r="Q1" s="26" t="str">
        <f>'Admin Impact Weight Matrix'!Q3</f>
        <v>Indicator 15</v>
      </c>
      <c r="R1" s="26" t="str">
        <f>'Admin Impact Weight Matrix'!R3</f>
        <v>Indicator 16</v>
      </c>
      <c r="S1" s="26" t="str">
        <f>'Admin Impact Weight Matrix'!S3</f>
        <v>Indicator 17</v>
      </c>
      <c r="T1" s="26" t="str">
        <f>'Admin Impact Weight Matrix'!T3</f>
        <v>Indicator 18</v>
      </c>
      <c r="U1" s="26" t="str">
        <f>'Admin Impact Weight Matrix'!U3</f>
        <v>Indicator 19</v>
      </c>
      <c r="V1" s="26" t="str">
        <f>'Admin Impact Weight Matrix'!V3</f>
        <v>Indicator 20</v>
      </c>
      <c r="W1" s="26" t="str">
        <f>'Admin Impact Weight Matrix'!W3</f>
        <v>Indicator 21</v>
      </c>
      <c r="X1" s="26" t="str">
        <f>'Admin Impact Weight Matrix'!X3</f>
        <v>Indicator 22</v>
      </c>
      <c r="Y1" s="26" t="str">
        <f>'Admin Impact Weight Matrix'!Y3</f>
        <v>Indicator 23</v>
      </c>
      <c r="Z1" s="26" t="str">
        <f>'Admin Impact Weight Matrix'!Z3</f>
        <v>Indicator 24</v>
      </c>
      <c r="AA1" s="26" t="str">
        <f>'Admin Impact Weight Matrix'!AA3</f>
        <v>Indicator 25</v>
      </c>
      <c r="AB1" s="26" t="str">
        <f>'Admin Impact Weight Matrix'!AB3</f>
        <v>Indicator 26</v>
      </c>
      <c r="AC1" s="26" t="str">
        <f>'Admin Impact Weight Matrix'!AC3</f>
        <v>Indicator 27</v>
      </c>
      <c r="AD1" s="26" t="str">
        <f>'Admin Impact Weight Matrix'!AD3</f>
        <v>Indicator 28</v>
      </c>
      <c r="AE1" s="26" t="str">
        <f>'Admin Impact Weight Matrix'!AE3</f>
        <v>Indicator 29</v>
      </c>
      <c r="AF1" s="26" t="str">
        <f>'Admin Impact Weight Matrix'!AF3</f>
        <v>Indicator 30</v>
      </c>
      <c r="AG1" s="26" t="str">
        <f>'Admin Impact Weight Matrix'!AG3</f>
        <v>Indicator 31</v>
      </c>
      <c r="AH1" s="26" t="str">
        <f>'Admin Impact Weight Matrix'!AH3</f>
        <v>Indicator 32</v>
      </c>
      <c r="AI1" s="26" t="str">
        <f>'Admin Impact Weight Matrix'!AI3</f>
        <v>Indicator 33</v>
      </c>
      <c r="AJ1" s="26" t="str">
        <f>'Admin Impact Weight Matrix'!AJ3</f>
        <v>Indicator 34</v>
      </c>
      <c r="AK1" s="26" t="str">
        <f>'Admin Impact Weight Matrix'!AK3</f>
        <v>Indicator 35</v>
      </c>
      <c r="AL1" s="26" t="str">
        <f>'Admin Impact Weight Matrix'!AL3</f>
        <v>Indicator 36</v>
      </c>
      <c r="AM1" s="26" t="str">
        <f>'Admin Impact Weight Matrix'!AM3</f>
        <v>Indicator 37</v>
      </c>
      <c r="AN1" s="26" t="str">
        <f>'Admin Impact Weight Matrix'!AN3</f>
        <v>Indicator 38</v>
      </c>
      <c r="AO1" s="26" t="str">
        <f>'Admin Impact Weight Matrix'!AO3</f>
        <v>Indicator 39</v>
      </c>
      <c r="AP1" s="26" t="str">
        <f>'Admin Impact Weight Matrix'!AP3</f>
        <v>Indicator 40</v>
      </c>
    </row>
    <row r="2" spans="1:42" ht="73.2" thickTop="1" thickBot="1" x14ac:dyDescent="0.35">
      <c r="A2" s="67" t="str">
        <f>'Admin Potential Answers'!A2</f>
        <v>Question_1</v>
      </c>
      <c r="B2" s="67" t="str">
        <f>'Admin Potential Answers'!B2</f>
        <v>Is the area a key fishing ground?</v>
      </c>
      <c r="C2" s="90" t="s">
        <v>583</v>
      </c>
      <c r="D2" s="91" t="s">
        <v>586</v>
      </c>
      <c r="E2" s="91" t="s">
        <v>584</v>
      </c>
      <c r="F2" s="91" t="s">
        <v>586</v>
      </c>
      <c r="G2" s="91" t="s">
        <v>582</v>
      </c>
      <c r="H2" s="91" t="s">
        <v>591</v>
      </c>
      <c r="I2" s="91" t="s">
        <v>591</v>
      </c>
      <c r="J2" s="91" t="s">
        <v>591</v>
      </c>
      <c r="K2" s="90" t="s">
        <v>591</v>
      </c>
      <c r="L2" s="90" t="s">
        <v>591</v>
      </c>
      <c r="M2" s="90" t="s">
        <v>591</v>
      </c>
      <c r="N2" s="90" t="s">
        <v>591</v>
      </c>
      <c r="O2" s="90" t="s">
        <v>591</v>
      </c>
      <c r="P2" s="90" t="s">
        <v>591</v>
      </c>
      <c r="Q2" s="90" t="s">
        <v>591</v>
      </c>
      <c r="R2" s="90" t="s">
        <v>591</v>
      </c>
      <c r="S2" s="90" t="s">
        <v>591</v>
      </c>
      <c r="T2" s="90" t="s">
        <v>591</v>
      </c>
      <c r="U2" s="90" t="s">
        <v>591</v>
      </c>
      <c r="V2" s="90" t="s">
        <v>591</v>
      </c>
      <c r="W2" s="90" t="s">
        <v>591</v>
      </c>
      <c r="X2" s="90" t="s">
        <v>591</v>
      </c>
      <c r="Y2" s="90" t="s">
        <v>591</v>
      </c>
      <c r="Z2" s="90" t="s">
        <v>591</v>
      </c>
      <c r="AA2" s="90" t="s">
        <v>591</v>
      </c>
      <c r="AB2" s="90" t="s">
        <v>591</v>
      </c>
      <c r="AC2" s="90" t="s">
        <v>591</v>
      </c>
      <c r="AD2" s="90" t="s">
        <v>591</v>
      </c>
      <c r="AE2" s="90" t="s">
        <v>591</v>
      </c>
      <c r="AF2" s="90" t="s">
        <v>591</v>
      </c>
      <c r="AG2" s="90" t="s">
        <v>591</v>
      </c>
      <c r="AH2" s="90" t="s">
        <v>591</v>
      </c>
      <c r="AI2" s="90" t="s">
        <v>591</v>
      </c>
      <c r="AJ2" s="90" t="s">
        <v>591</v>
      </c>
      <c r="AK2" s="90" t="s">
        <v>591</v>
      </c>
      <c r="AL2" s="90" t="s">
        <v>591</v>
      </c>
      <c r="AM2" s="90" t="s">
        <v>591</v>
      </c>
      <c r="AN2" s="90" t="s">
        <v>591</v>
      </c>
      <c r="AO2" s="90" t="s">
        <v>591</v>
      </c>
      <c r="AP2" s="95" t="s">
        <v>591</v>
      </c>
    </row>
    <row r="3" spans="1:42" ht="73.2" thickTop="1" thickBot="1" x14ac:dyDescent="0.35">
      <c r="A3" s="67" t="str">
        <f>'Admin Potential Answers'!A3</f>
        <v>Question_2</v>
      </c>
      <c r="B3" s="67" t="str">
        <f>'Admin Potential Answers'!B3</f>
        <v>Is the area important for biodiversity?</v>
      </c>
      <c r="C3" s="28" t="s">
        <v>585</v>
      </c>
      <c r="D3" s="29" t="s">
        <v>584</v>
      </c>
      <c r="E3" s="29" t="s">
        <v>584</v>
      </c>
      <c r="F3" s="29" t="s">
        <v>586</v>
      </c>
      <c r="G3" s="29" t="s">
        <v>582</v>
      </c>
      <c r="H3" s="91" t="s">
        <v>591</v>
      </c>
      <c r="I3" s="91" t="s">
        <v>591</v>
      </c>
      <c r="J3" s="91" t="s">
        <v>591</v>
      </c>
      <c r="K3" s="28" t="s">
        <v>591</v>
      </c>
      <c r="L3" s="28" t="s">
        <v>591</v>
      </c>
      <c r="M3" s="28" t="s">
        <v>591</v>
      </c>
      <c r="N3" s="28" t="s">
        <v>591</v>
      </c>
      <c r="O3" s="28" t="s">
        <v>591</v>
      </c>
      <c r="P3" s="28" t="s">
        <v>591</v>
      </c>
      <c r="Q3" s="28" t="s">
        <v>591</v>
      </c>
      <c r="R3" s="28" t="s">
        <v>591</v>
      </c>
      <c r="S3" s="28" t="s">
        <v>591</v>
      </c>
      <c r="T3" s="28" t="s">
        <v>591</v>
      </c>
      <c r="U3" s="28" t="s">
        <v>591</v>
      </c>
      <c r="V3" s="28" t="s">
        <v>591</v>
      </c>
      <c r="W3" s="28" t="s">
        <v>591</v>
      </c>
      <c r="X3" s="28" t="s">
        <v>591</v>
      </c>
      <c r="Y3" s="28" t="s">
        <v>591</v>
      </c>
      <c r="Z3" s="28" t="s">
        <v>591</v>
      </c>
      <c r="AA3" s="28" t="s">
        <v>591</v>
      </c>
      <c r="AB3" s="28" t="s">
        <v>591</v>
      </c>
      <c r="AC3" s="28" t="s">
        <v>591</v>
      </c>
      <c r="AD3" s="28" t="s">
        <v>591</v>
      </c>
      <c r="AE3" s="28" t="s">
        <v>591</v>
      </c>
      <c r="AF3" s="28" t="s">
        <v>591</v>
      </c>
      <c r="AG3" s="28" t="s">
        <v>591</v>
      </c>
      <c r="AH3" s="28" t="s">
        <v>591</v>
      </c>
      <c r="AI3" s="28" t="s">
        <v>591</v>
      </c>
      <c r="AJ3" s="28" t="s">
        <v>591</v>
      </c>
      <c r="AK3" s="28" t="s">
        <v>591</v>
      </c>
      <c r="AL3" s="28" t="s">
        <v>591</v>
      </c>
      <c r="AM3" s="28" t="s">
        <v>591</v>
      </c>
      <c r="AN3" s="28" t="s">
        <v>591</v>
      </c>
      <c r="AO3" s="28" t="s">
        <v>591</v>
      </c>
      <c r="AP3" s="96" t="s">
        <v>591</v>
      </c>
    </row>
    <row r="4" spans="1:42" ht="73.2" thickTop="1" thickBot="1" x14ac:dyDescent="0.35">
      <c r="A4" s="67" t="str">
        <f>'Admin Potential Answers'!A4</f>
        <v>Question_3</v>
      </c>
      <c r="B4" s="67" t="str">
        <f>'Admin Potential Answers'!B4</f>
        <v>What is the nursery quality of the area?</v>
      </c>
      <c r="C4" s="28" t="s">
        <v>585</v>
      </c>
      <c r="D4" s="29" t="s">
        <v>582</v>
      </c>
      <c r="E4" s="29" t="s">
        <v>582</v>
      </c>
      <c r="F4" s="29" t="s">
        <v>586</v>
      </c>
      <c r="G4" s="29" t="s">
        <v>582</v>
      </c>
      <c r="H4" s="91" t="s">
        <v>591</v>
      </c>
      <c r="I4" s="91" t="s">
        <v>591</v>
      </c>
      <c r="J4" s="91" t="s">
        <v>591</v>
      </c>
      <c r="K4" s="28" t="s">
        <v>591</v>
      </c>
      <c r="L4" s="28" t="s">
        <v>591</v>
      </c>
      <c r="M4" s="28" t="s">
        <v>591</v>
      </c>
      <c r="N4" s="28" t="s">
        <v>591</v>
      </c>
      <c r="O4" s="28" t="s">
        <v>591</v>
      </c>
      <c r="P4" s="28" t="s">
        <v>591</v>
      </c>
      <c r="Q4" s="28" t="s">
        <v>591</v>
      </c>
      <c r="R4" s="28" t="s">
        <v>591</v>
      </c>
      <c r="S4" s="28" t="s">
        <v>591</v>
      </c>
      <c r="T4" s="28" t="s">
        <v>591</v>
      </c>
      <c r="U4" s="28" t="s">
        <v>591</v>
      </c>
      <c r="V4" s="28" t="s">
        <v>591</v>
      </c>
      <c r="W4" s="28" t="s">
        <v>591</v>
      </c>
      <c r="X4" s="28" t="s">
        <v>591</v>
      </c>
      <c r="Y4" s="28" t="s">
        <v>591</v>
      </c>
      <c r="Z4" s="28" t="s">
        <v>591</v>
      </c>
      <c r="AA4" s="28" t="s">
        <v>591</v>
      </c>
      <c r="AB4" s="28" t="s">
        <v>591</v>
      </c>
      <c r="AC4" s="28" t="s">
        <v>591</v>
      </c>
      <c r="AD4" s="28" t="s">
        <v>591</v>
      </c>
      <c r="AE4" s="28" t="s">
        <v>591</v>
      </c>
      <c r="AF4" s="28" t="s">
        <v>591</v>
      </c>
      <c r="AG4" s="28" t="s">
        <v>591</v>
      </c>
      <c r="AH4" s="28" t="s">
        <v>591</v>
      </c>
      <c r="AI4" s="28" t="s">
        <v>591</v>
      </c>
      <c r="AJ4" s="28" t="s">
        <v>591</v>
      </c>
      <c r="AK4" s="28" t="s">
        <v>591</v>
      </c>
      <c r="AL4" s="28" t="s">
        <v>591</v>
      </c>
      <c r="AM4" s="28" t="s">
        <v>591</v>
      </c>
      <c r="AN4" s="28" t="s">
        <v>591</v>
      </c>
      <c r="AO4" s="28" t="s">
        <v>591</v>
      </c>
      <c r="AP4" s="96" t="s">
        <v>591</v>
      </c>
    </row>
    <row r="5" spans="1:42" ht="73.2" thickTop="1" thickBot="1" x14ac:dyDescent="0.35">
      <c r="A5" s="67" t="str">
        <f>'Admin Potential Answers'!A5</f>
        <v>Question_4</v>
      </c>
      <c r="B5" s="67" t="str">
        <f>'Admin Potential Answers'!B5</f>
        <v>Is the area know for its touristic (e.g. aesthetic) value?</v>
      </c>
      <c r="C5" s="28" t="s">
        <v>582</v>
      </c>
      <c r="D5" s="29" t="s">
        <v>584</v>
      </c>
      <c r="E5" s="29" t="s">
        <v>586</v>
      </c>
      <c r="F5" s="29" t="s">
        <v>586</v>
      </c>
      <c r="G5" s="29" t="s">
        <v>582</v>
      </c>
      <c r="H5" s="91" t="s">
        <v>591</v>
      </c>
      <c r="I5" s="91" t="s">
        <v>591</v>
      </c>
      <c r="J5" s="91" t="s">
        <v>591</v>
      </c>
      <c r="K5" s="28" t="s">
        <v>591</v>
      </c>
      <c r="L5" s="28" t="s">
        <v>591</v>
      </c>
      <c r="M5" s="28" t="s">
        <v>591</v>
      </c>
      <c r="N5" s="28" t="s">
        <v>591</v>
      </c>
      <c r="O5" s="28" t="s">
        <v>591</v>
      </c>
      <c r="P5" s="28" t="s">
        <v>591</v>
      </c>
      <c r="Q5" s="28" t="s">
        <v>591</v>
      </c>
      <c r="R5" s="28" t="s">
        <v>591</v>
      </c>
      <c r="S5" s="28" t="s">
        <v>591</v>
      </c>
      <c r="T5" s="28" t="s">
        <v>591</v>
      </c>
      <c r="U5" s="28" t="s">
        <v>591</v>
      </c>
      <c r="V5" s="28" t="s">
        <v>591</v>
      </c>
      <c r="W5" s="28" t="s">
        <v>591</v>
      </c>
      <c r="X5" s="28" t="s">
        <v>591</v>
      </c>
      <c r="Y5" s="28" t="s">
        <v>591</v>
      </c>
      <c r="Z5" s="28" t="s">
        <v>591</v>
      </c>
      <c r="AA5" s="28" t="s">
        <v>591</v>
      </c>
      <c r="AB5" s="28" t="s">
        <v>591</v>
      </c>
      <c r="AC5" s="28" t="s">
        <v>591</v>
      </c>
      <c r="AD5" s="28" t="s">
        <v>591</v>
      </c>
      <c r="AE5" s="28" t="s">
        <v>591</v>
      </c>
      <c r="AF5" s="28" t="s">
        <v>591</v>
      </c>
      <c r="AG5" s="28" t="s">
        <v>591</v>
      </c>
      <c r="AH5" s="28" t="s">
        <v>591</v>
      </c>
      <c r="AI5" s="28" t="s">
        <v>591</v>
      </c>
      <c r="AJ5" s="28" t="s">
        <v>591</v>
      </c>
      <c r="AK5" s="28" t="s">
        <v>591</v>
      </c>
      <c r="AL5" s="28" t="s">
        <v>591</v>
      </c>
      <c r="AM5" s="28" t="s">
        <v>591</v>
      </c>
      <c r="AN5" s="28" t="s">
        <v>591</v>
      </c>
      <c r="AO5" s="28" t="s">
        <v>591</v>
      </c>
      <c r="AP5" s="96" t="s">
        <v>591</v>
      </c>
    </row>
    <row r="6" spans="1:42" ht="73.2" thickTop="1" thickBot="1" x14ac:dyDescent="0.35">
      <c r="A6" s="67" t="str">
        <f>'Admin Potential Answers'!A6</f>
        <v>Question_5</v>
      </c>
      <c r="B6" s="67" t="str">
        <f>'Admin Potential Answers'!B6</f>
        <v>Is the area used as important shipping area?</v>
      </c>
      <c r="C6" s="28" t="s">
        <v>586</v>
      </c>
      <c r="D6" s="29" t="s">
        <v>585</v>
      </c>
      <c r="E6" s="29" t="s">
        <v>584</v>
      </c>
      <c r="F6" s="29" t="s">
        <v>586</v>
      </c>
      <c r="G6" s="29" t="s">
        <v>582</v>
      </c>
      <c r="H6" s="91" t="s">
        <v>591</v>
      </c>
      <c r="I6" s="91" t="s">
        <v>591</v>
      </c>
      <c r="J6" s="91" t="s">
        <v>591</v>
      </c>
      <c r="K6" s="28" t="s">
        <v>591</v>
      </c>
      <c r="L6" s="28" t="s">
        <v>591</v>
      </c>
      <c r="M6" s="28" t="s">
        <v>591</v>
      </c>
      <c r="N6" s="28" t="s">
        <v>591</v>
      </c>
      <c r="O6" s="28" t="s">
        <v>591</v>
      </c>
      <c r="P6" s="28" t="s">
        <v>591</v>
      </c>
      <c r="Q6" s="28" t="s">
        <v>591</v>
      </c>
      <c r="R6" s="28" t="s">
        <v>591</v>
      </c>
      <c r="S6" s="28" t="s">
        <v>591</v>
      </c>
      <c r="T6" s="28" t="s">
        <v>591</v>
      </c>
      <c r="U6" s="28" t="s">
        <v>591</v>
      </c>
      <c r="V6" s="28" t="s">
        <v>591</v>
      </c>
      <c r="W6" s="28" t="s">
        <v>591</v>
      </c>
      <c r="X6" s="28" t="s">
        <v>591</v>
      </c>
      <c r="Y6" s="28" t="s">
        <v>591</v>
      </c>
      <c r="Z6" s="28" t="s">
        <v>591</v>
      </c>
      <c r="AA6" s="28" t="s">
        <v>591</v>
      </c>
      <c r="AB6" s="28" t="s">
        <v>591</v>
      </c>
      <c r="AC6" s="28" t="s">
        <v>591</v>
      </c>
      <c r="AD6" s="28" t="s">
        <v>591</v>
      </c>
      <c r="AE6" s="28" t="s">
        <v>591</v>
      </c>
      <c r="AF6" s="28" t="s">
        <v>591</v>
      </c>
      <c r="AG6" s="28" t="s">
        <v>591</v>
      </c>
      <c r="AH6" s="28" t="s">
        <v>591</v>
      </c>
      <c r="AI6" s="28" t="s">
        <v>591</v>
      </c>
      <c r="AJ6" s="28" t="s">
        <v>591</v>
      </c>
      <c r="AK6" s="28" t="s">
        <v>591</v>
      </c>
      <c r="AL6" s="28" t="s">
        <v>591</v>
      </c>
      <c r="AM6" s="28" t="s">
        <v>591</v>
      </c>
      <c r="AN6" s="28" t="s">
        <v>591</v>
      </c>
      <c r="AO6" s="28" t="s">
        <v>591</v>
      </c>
      <c r="AP6" s="96" t="s">
        <v>591</v>
      </c>
    </row>
    <row r="7" spans="1:42" ht="73.2" thickTop="1" thickBot="1" x14ac:dyDescent="0.35">
      <c r="A7" s="67" t="str">
        <f>'Admin Potential Answers'!A7</f>
        <v>Question_6</v>
      </c>
      <c r="B7" s="67" t="str">
        <f>'Admin Potential Answers'!B7</f>
        <v>Is the area know for strong primary production?</v>
      </c>
      <c r="C7" s="28" t="s">
        <v>584</v>
      </c>
      <c r="D7" s="29" t="s">
        <v>584</v>
      </c>
      <c r="E7" s="29" t="s">
        <v>584</v>
      </c>
      <c r="F7" s="29" t="s">
        <v>586</v>
      </c>
      <c r="G7" s="29" t="s">
        <v>582</v>
      </c>
      <c r="H7" s="91" t="s">
        <v>591</v>
      </c>
      <c r="I7" s="91" t="s">
        <v>591</v>
      </c>
      <c r="J7" s="91" t="s">
        <v>591</v>
      </c>
      <c r="K7" s="28" t="s">
        <v>591</v>
      </c>
      <c r="L7" s="28" t="s">
        <v>591</v>
      </c>
      <c r="M7" s="28" t="s">
        <v>591</v>
      </c>
      <c r="N7" s="28" t="s">
        <v>591</v>
      </c>
      <c r="O7" s="28" t="s">
        <v>591</v>
      </c>
      <c r="P7" s="28" t="s">
        <v>591</v>
      </c>
      <c r="Q7" s="28" t="s">
        <v>591</v>
      </c>
      <c r="R7" s="28" t="s">
        <v>591</v>
      </c>
      <c r="S7" s="28" t="s">
        <v>591</v>
      </c>
      <c r="T7" s="28" t="s">
        <v>591</v>
      </c>
      <c r="U7" s="28" t="s">
        <v>591</v>
      </c>
      <c r="V7" s="28" t="s">
        <v>591</v>
      </c>
      <c r="W7" s="28" t="s">
        <v>591</v>
      </c>
      <c r="X7" s="28" t="s">
        <v>591</v>
      </c>
      <c r="Y7" s="28" t="s">
        <v>591</v>
      </c>
      <c r="Z7" s="28" t="s">
        <v>591</v>
      </c>
      <c r="AA7" s="28" t="s">
        <v>591</v>
      </c>
      <c r="AB7" s="28" t="s">
        <v>591</v>
      </c>
      <c r="AC7" s="28" t="s">
        <v>591</v>
      </c>
      <c r="AD7" s="28" t="s">
        <v>591</v>
      </c>
      <c r="AE7" s="28" t="s">
        <v>591</v>
      </c>
      <c r="AF7" s="28" t="s">
        <v>591</v>
      </c>
      <c r="AG7" s="28" t="s">
        <v>591</v>
      </c>
      <c r="AH7" s="28" t="s">
        <v>591</v>
      </c>
      <c r="AI7" s="28" t="s">
        <v>591</v>
      </c>
      <c r="AJ7" s="28" t="s">
        <v>591</v>
      </c>
      <c r="AK7" s="28" t="s">
        <v>591</v>
      </c>
      <c r="AL7" s="28" t="s">
        <v>591</v>
      </c>
      <c r="AM7" s="28" t="s">
        <v>591</v>
      </c>
      <c r="AN7" s="28" t="s">
        <v>591</v>
      </c>
      <c r="AO7" s="28" t="s">
        <v>591</v>
      </c>
      <c r="AP7" s="96" t="s">
        <v>591</v>
      </c>
    </row>
    <row r="8" spans="1:42" ht="73.2" thickTop="1" thickBot="1" x14ac:dyDescent="0.35">
      <c r="A8" s="67" t="str">
        <f>'Admin Potential Answers'!A8</f>
        <v>Question_7</v>
      </c>
      <c r="B8" s="67" t="str">
        <f>'Admin Potential Answers'!B8</f>
        <v>Question 7</v>
      </c>
      <c r="C8" s="28" t="s">
        <v>591</v>
      </c>
      <c r="D8" s="28" t="s">
        <v>591</v>
      </c>
      <c r="E8" s="28" t="s">
        <v>586</v>
      </c>
      <c r="F8" s="28" t="s">
        <v>586</v>
      </c>
      <c r="G8" s="28" t="s">
        <v>582</v>
      </c>
      <c r="H8" s="28" t="s">
        <v>591</v>
      </c>
      <c r="I8" s="28" t="s">
        <v>591</v>
      </c>
      <c r="J8" s="28" t="s">
        <v>591</v>
      </c>
      <c r="K8" s="28" t="s">
        <v>591</v>
      </c>
      <c r="L8" s="28" t="s">
        <v>591</v>
      </c>
      <c r="M8" s="28" t="s">
        <v>591</v>
      </c>
      <c r="N8" s="28" t="s">
        <v>591</v>
      </c>
      <c r="O8" s="28" t="s">
        <v>591</v>
      </c>
      <c r="P8" s="28" t="s">
        <v>591</v>
      </c>
      <c r="Q8" s="28" t="s">
        <v>591</v>
      </c>
      <c r="R8" s="28" t="s">
        <v>591</v>
      </c>
      <c r="S8" s="28" t="s">
        <v>591</v>
      </c>
      <c r="T8" s="28" t="s">
        <v>591</v>
      </c>
      <c r="U8" s="28" t="s">
        <v>591</v>
      </c>
      <c r="V8" s="28" t="s">
        <v>591</v>
      </c>
      <c r="W8" s="28" t="s">
        <v>591</v>
      </c>
      <c r="X8" s="28" t="s">
        <v>591</v>
      </c>
      <c r="Y8" s="28" t="s">
        <v>591</v>
      </c>
      <c r="Z8" s="28" t="s">
        <v>591</v>
      </c>
      <c r="AA8" s="28" t="s">
        <v>591</v>
      </c>
      <c r="AB8" s="28" t="s">
        <v>591</v>
      </c>
      <c r="AC8" s="28" t="s">
        <v>591</v>
      </c>
      <c r="AD8" s="28" t="s">
        <v>591</v>
      </c>
      <c r="AE8" s="28" t="s">
        <v>591</v>
      </c>
      <c r="AF8" s="28" t="s">
        <v>591</v>
      </c>
      <c r="AG8" s="28" t="s">
        <v>591</v>
      </c>
      <c r="AH8" s="28" t="s">
        <v>591</v>
      </c>
      <c r="AI8" s="28" t="s">
        <v>591</v>
      </c>
      <c r="AJ8" s="28" t="s">
        <v>591</v>
      </c>
      <c r="AK8" s="28" t="s">
        <v>591</v>
      </c>
      <c r="AL8" s="28" t="s">
        <v>591</v>
      </c>
      <c r="AM8" s="28" t="s">
        <v>591</v>
      </c>
      <c r="AN8" s="28" t="s">
        <v>591</v>
      </c>
      <c r="AO8" s="28" t="s">
        <v>591</v>
      </c>
      <c r="AP8" s="96" t="s">
        <v>591</v>
      </c>
    </row>
    <row r="9" spans="1:42" ht="15.6" thickTop="1" thickBot="1" x14ac:dyDescent="0.35">
      <c r="A9" s="67" t="str">
        <f>'Admin Potential Answers'!A9</f>
        <v>Question_8</v>
      </c>
      <c r="B9" s="67" t="str">
        <f>'Admin Potential Answers'!B9</f>
        <v>Question 8</v>
      </c>
      <c r="C9" s="28" t="s">
        <v>591</v>
      </c>
      <c r="D9" s="28" t="s">
        <v>591</v>
      </c>
      <c r="E9" s="28" t="s">
        <v>591</v>
      </c>
      <c r="F9" s="28" t="s">
        <v>591</v>
      </c>
      <c r="G9" s="28" t="s">
        <v>591</v>
      </c>
      <c r="H9" s="28" t="s">
        <v>591</v>
      </c>
      <c r="I9" s="28" t="s">
        <v>591</v>
      </c>
      <c r="J9" s="28" t="s">
        <v>591</v>
      </c>
      <c r="K9" s="28" t="s">
        <v>591</v>
      </c>
      <c r="L9" s="28" t="s">
        <v>591</v>
      </c>
      <c r="M9" s="28" t="s">
        <v>591</v>
      </c>
      <c r="N9" s="28" t="s">
        <v>591</v>
      </c>
      <c r="O9" s="28" t="s">
        <v>591</v>
      </c>
      <c r="P9" s="28" t="s">
        <v>591</v>
      </c>
      <c r="Q9" s="28" t="s">
        <v>591</v>
      </c>
      <c r="R9" s="28" t="s">
        <v>591</v>
      </c>
      <c r="S9" s="28" t="s">
        <v>591</v>
      </c>
      <c r="T9" s="28" t="s">
        <v>591</v>
      </c>
      <c r="U9" s="28" t="s">
        <v>591</v>
      </c>
      <c r="V9" s="28" t="s">
        <v>591</v>
      </c>
      <c r="W9" s="28" t="s">
        <v>591</v>
      </c>
      <c r="X9" s="28" t="s">
        <v>591</v>
      </c>
      <c r="Y9" s="28" t="s">
        <v>591</v>
      </c>
      <c r="Z9" s="28" t="s">
        <v>591</v>
      </c>
      <c r="AA9" s="28" t="s">
        <v>591</v>
      </c>
      <c r="AB9" s="28" t="s">
        <v>591</v>
      </c>
      <c r="AC9" s="28" t="s">
        <v>591</v>
      </c>
      <c r="AD9" s="28" t="s">
        <v>591</v>
      </c>
      <c r="AE9" s="28" t="s">
        <v>591</v>
      </c>
      <c r="AF9" s="28" t="s">
        <v>591</v>
      </c>
      <c r="AG9" s="28" t="s">
        <v>591</v>
      </c>
      <c r="AH9" s="28" t="s">
        <v>591</v>
      </c>
      <c r="AI9" s="28" t="s">
        <v>591</v>
      </c>
      <c r="AJ9" s="28" t="s">
        <v>591</v>
      </c>
      <c r="AK9" s="28" t="s">
        <v>591</v>
      </c>
      <c r="AL9" s="28" t="s">
        <v>591</v>
      </c>
      <c r="AM9" s="28" t="s">
        <v>591</v>
      </c>
      <c r="AN9" s="28" t="s">
        <v>591</v>
      </c>
      <c r="AO9" s="28" t="s">
        <v>591</v>
      </c>
      <c r="AP9" s="96" t="s">
        <v>591</v>
      </c>
    </row>
    <row r="10" spans="1:42" ht="15.6" thickTop="1" thickBot="1" x14ac:dyDescent="0.35">
      <c r="A10" s="67" t="str">
        <f>'Admin Potential Answers'!A10</f>
        <v>Question_9</v>
      </c>
      <c r="B10" s="67" t="str">
        <f>'Admin Potential Answers'!B10</f>
        <v>Question 9</v>
      </c>
      <c r="C10" s="28" t="s">
        <v>591</v>
      </c>
      <c r="D10" s="28" t="s">
        <v>591</v>
      </c>
      <c r="E10" s="28" t="s">
        <v>591</v>
      </c>
      <c r="F10" s="28" t="s">
        <v>591</v>
      </c>
      <c r="G10" s="28" t="s">
        <v>591</v>
      </c>
      <c r="H10" s="28" t="s">
        <v>591</v>
      </c>
      <c r="I10" s="28" t="s">
        <v>591</v>
      </c>
      <c r="J10" s="28" t="s">
        <v>591</v>
      </c>
      <c r="K10" s="28" t="s">
        <v>591</v>
      </c>
      <c r="L10" s="28" t="s">
        <v>591</v>
      </c>
      <c r="M10" s="28" t="s">
        <v>591</v>
      </c>
      <c r="N10" s="28" t="s">
        <v>591</v>
      </c>
      <c r="O10" s="28" t="s">
        <v>591</v>
      </c>
      <c r="P10" s="28" t="s">
        <v>591</v>
      </c>
      <c r="Q10" s="28" t="s">
        <v>591</v>
      </c>
      <c r="R10" s="28" t="s">
        <v>591</v>
      </c>
      <c r="S10" s="28" t="s">
        <v>591</v>
      </c>
      <c r="T10" s="28" t="s">
        <v>591</v>
      </c>
      <c r="U10" s="28" t="s">
        <v>591</v>
      </c>
      <c r="V10" s="28" t="s">
        <v>591</v>
      </c>
      <c r="W10" s="28" t="s">
        <v>591</v>
      </c>
      <c r="X10" s="28" t="s">
        <v>591</v>
      </c>
      <c r="Y10" s="28" t="s">
        <v>591</v>
      </c>
      <c r="Z10" s="28" t="s">
        <v>591</v>
      </c>
      <c r="AA10" s="28" t="s">
        <v>591</v>
      </c>
      <c r="AB10" s="28" t="s">
        <v>591</v>
      </c>
      <c r="AC10" s="28" t="s">
        <v>591</v>
      </c>
      <c r="AD10" s="28" t="s">
        <v>591</v>
      </c>
      <c r="AE10" s="28" t="s">
        <v>591</v>
      </c>
      <c r="AF10" s="28" t="s">
        <v>591</v>
      </c>
      <c r="AG10" s="28" t="s">
        <v>591</v>
      </c>
      <c r="AH10" s="28" t="s">
        <v>591</v>
      </c>
      <c r="AI10" s="28" t="s">
        <v>591</v>
      </c>
      <c r="AJ10" s="28" t="s">
        <v>591</v>
      </c>
      <c r="AK10" s="28" t="s">
        <v>591</v>
      </c>
      <c r="AL10" s="28" t="s">
        <v>591</v>
      </c>
      <c r="AM10" s="28" t="s">
        <v>591</v>
      </c>
      <c r="AN10" s="28" t="s">
        <v>591</v>
      </c>
      <c r="AO10" s="28" t="s">
        <v>591</v>
      </c>
      <c r="AP10" s="96" t="s">
        <v>591</v>
      </c>
    </row>
    <row r="11" spans="1:42" ht="15.6" thickTop="1" thickBot="1" x14ac:dyDescent="0.35">
      <c r="A11" s="67" t="str">
        <f>'Admin Potential Answers'!A11</f>
        <v>Question_10</v>
      </c>
      <c r="B11" s="67" t="str">
        <f>'Admin Potential Answers'!B11</f>
        <v>Question 10</v>
      </c>
      <c r="C11" s="28" t="s">
        <v>591</v>
      </c>
      <c r="D11" s="28" t="s">
        <v>591</v>
      </c>
      <c r="E11" s="28" t="s">
        <v>591</v>
      </c>
      <c r="F11" s="28" t="s">
        <v>591</v>
      </c>
      <c r="G11" s="28" t="s">
        <v>591</v>
      </c>
      <c r="H11" s="28" t="s">
        <v>591</v>
      </c>
      <c r="I11" s="28" t="s">
        <v>591</v>
      </c>
      <c r="J11" s="28" t="s">
        <v>591</v>
      </c>
      <c r="K11" s="28" t="s">
        <v>591</v>
      </c>
      <c r="L11" s="28" t="s">
        <v>591</v>
      </c>
      <c r="M11" s="28" t="s">
        <v>591</v>
      </c>
      <c r="N11" s="28" t="s">
        <v>591</v>
      </c>
      <c r="O11" s="28" t="s">
        <v>591</v>
      </c>
      <c r="P11" s="28" t="s">
        <v>591</v>
      </c>
      <c r="Q11" s="28" t="s">
        <v>591</v>
      </c>
      <c r="R11" s="28" t="s">
        <v>591</v>
      </c>
      <c r="S11" s="28" t="s">
        <v>591</v>
      </c>
      <c r="T11" s="28" t="s">
        <v>591</v>
      </c>
      <c r="U11" s="28" t="s">
        <v>591</v>
      </c>
      <c r="V11" s="28" t="s">
        <v>591</v>
      </c>
      <c r="W11" s="28" t="s">
        <v>591</v>
      </c>
      <c r="X11" s="28" t="s">
        <v>591</v>
      </c>
      <c r="Y11" s="28" t="s">
        <v>591</v>
      </c>
      <c r="Z11" s="28" t="s">
        <v>591</v>
      </c>
      <c r="AA11" s="28" t="s">
        <v>591</v>
      </c>
      <c r="AB11" s="28" t="s">
        <v>591</v>
      </c>
      <c r="AC11" s="28" t="s">
        <v>591</v>
      </c>
      <c r="AD11" s="28" t="s">
        <v>591</v>
      </c>
      <c r="AE11" s="28" t="s">
        <v>591</v>
      </c>
      <c r="AF11" s="28" t="s">
        <v>591</v>
      </c>
      <c r="AG11" s="28" t="s">
        <v>591</v>
      </c>
      <c r="AH11" s="28" t="s">
        <v>591</v>
      </c>
      <c r="AI11" s="28" t="s">
        <v>591</v>
      </c>
      <c r="AJ11" s="28" t="s">
        <v>591</v>
      </c>
      <c r="AK11" s="28" t="s">
        <v>591</v>
      </c>
      <c r="AL11" s="28" t="s">
        <v>591</v>
      </c>
      <c r="AM11" s="28" t="s">
        <v>591</v>
      </c>
      <c r="AN11" s="28" t="s">
        <v>591</v>
      </c>
      <c r="AO11" s="28" t="s">
        <v>591</v>
      </c>
      <c r="AP11" s="96" t="s">
        <v>591</v>
      </c>
    </row>
    <row r="12" spans="1:42" ht="15.6" thickTop="1" thickBot="1" x14ac:dyDescent="0.35">
      <c r="A12" s="67" t="str">
        <f>'Admin Potential Answers'!A12</f>
        <v>Question_11</v>
      </c>
      <c r="B12" s="67" t="str">
        <f>'Admin Potential Answers'!B12</f>
        <v>Question 11</v>
      </c>
      <c r="C12" s="28" t="s">
        <v>591</v>
      </c>
      <c r="D12" s="28" t="s">
        <v>591</v>
      </c>
      <c r="E12" s="28" t="s">
        <v>591</v>
      </c>
      <c r="F12" s="28" t="s">
        <v>591</v>
      </c>
      <c r="G12" s="28" t="s">
        <v>591</v>
      </c>
      <c r="H12" s="28" t="s">
        <v>591</v>
      </c>
      <c r="I12" s="28" t="s">
        <v>591</v>
      </c>
      <c r="J12" s="28" t="s">
        <v>591</v>
      </c>
      <c r="K12" s="28" t="s">
        <v>591</v>
      </c>
      <c r="L12" s="28" t="s">
        <v>591</v>
      </c>
      <c r="M12" s="28" t="s">
        <v>591</v>
      </c>
      <c r="N12" s="28" t="s">
        <v>591</v>
      </c>
      <c r="O12" s="28" t="s">
        <v>591</v>
      </c>
      <c r="P12" s="28" t="s">
        <v>591</v>
      </c>
      <c r="Q12" s="28" t="s">
        <v>591</v>
      </c>
      <c r="R12" s="28" t="s">
        <v>591</v>
      </c>
      <c r="S12" s="28" t="s">
        <v>591</v>
      </c>
      <c r="T12" s="28" t="s">
        <v>591</v>
      </c>
      <c r="U12" s="28" t="s">
        <v>591</v>
      </c>
      <c r="V12" s="28" t="s">
        <v>591</v>
      </c>
      <c r="W12" s="28" t="s">
        <v>591</v>
      </c>
      <c r="X12" s="28" t="s">
        <v>591</v>
      </c>
      <c r="Y12" s="28" t="s">
        <v>591</v>
      </c>
      <c r="Z12" s="28" t="s">
        <v>591</v>
      </c>
      <c r="AA12" s="28" t="s">
        <v>591</v>
      </c>
      <c r="AB12" s="28" t="s">
        <v>591</v>
      </c>
      <c r="AC12" s="28" t="s">
        <v>591</v>
      </c>
      <c r="AD12" s="28" t="s">
        <v>591</v>
      </c>
      <c r="AE12" s="28" t="s">
        <v>591</v>
      </c>
      <c r="AF12" s="28" t="s">
        <v>591</v>
      </c>
      <c r="AG12" s="28" t="s">
        <v>591</v>
      </c>
      <c r="AH12" s="28" t="s">
        <v>591</v>
      </c>
      <c r="AI12" s="28" t="s">
        <v>591</v>
      </c>
      <c r="AJ12" s="28" t="s">
        <v>591</v>
      </c>
      <c r="AK12" s="28" t="s">
        <v>591</v>
      </c>
      <c r="AL12" s="28" t="s">
        <v>591</v>
      </c>
      <c r="AM12" s="28" t="s">
        <v>591</v>
      </c>
      <c r="AN12" s="28" t="s">
        <v>591</v>
      </c>
      <c r="AO12" s="28" t="s">
        <v>591</v>
      </c>
      <c r="AP12" s="96" t="s">
        <v>591</v>
      </c>
    </row>
    <row r="13" spans="1:42" ht="15.6" thickTop="1" thickBot="1" x14ac:dyDescent="0.35">
      <c r="A13" s="67" t="str">
        <f>'Admin Potential Answers'!A13</f>
        <v>Question_12</v>
      </c>
      <c r="B13" s="67" t="str">
        <f>'Admin Potential Answers'!B13</f>
        <v>Question 12</v>
      </c>
      <c r="C13" s="28" t="s">
        <v>591</v>
      </c>
      <c r="D13" s="28" t="s">
        <v>591</v>
      </c>
      <c r="E13" s="28" t="s">
        <v>591</v>
      </c>
      <c r="F13" s="28" t="s">
        <v>591</v>
      </c>
      <c r="G13" s="28" t="s">
        <v>591</v>
      </c>
      <c r="H13" s="28" t="s">
        <v>591</v>
      </c>
      <c r="I13" s="28" t="s">
        <v>591</v>
      </c>
      <c r="J13" s="28" t="s">
        <v>591</v>
      </c>
      <c r="K13" s="28" t="s">
        <v>591</v>
      </c>
      <c r="L13" s="28" t="s">
        <v>591</v>
      </c>
      <c r="M13" s="28" t="s">
        <v>591</v>
      </c>
      <c r="N13" s="28" t="s">
        <v>591</v>
      </c>
      <c r="O13" s="28" t="s">
        <v>591</v>
      </c>
      <c r="P13" s="28" t="s">
        <v>591</v>
      </c>
      <c r="Q13" s="28" t="s">
        <v>591</v>
      </c>
      <c r="R13" s="28" t="s">
        <v>591</v>
      </c>
      <c r="S13" s="28" t="s">
        <v>591</v>
      </c>
      <c r="T13" s="28" t="s">
        <v>591</v>
      </c>
      <c r="U13" s="28" t="s">
        <v>591</v>
      </c>
      <c r="V13" s="28" t="s">
        <v>591</v>
      </c>
      <c r="W13" s="28" t="s">
        <v>591</v>
      </c>
      <c r="X13" s="28" t="s">
        <v>591</v>
      </c>
      <c r="Y13" s="28" t="s">
        <v>591</v>
      </c>
      <c r="Z13" s="28" t="s">
        <v>591</v>
      </c>
      <c r="AA13" s="28" t="s">
        <v>591</v>
      </c>
      <c r="AB13" s="28" t="s">
        <v>591</v>
      </c>
      <c r="AC13" s="28" t="s">
        <v>591</v>
      </c>
      <c r="AD13" s="28" t="s">
        <v>591</v>
      </c>
      <c r="AE13" s="28" t="s">
        <v>591</v>
      </c>
      <c r="AF13" s="28" t="s">
        <v>591</v>
      </c>
      <c r="AG13" s="28" t="s">
        <v>591</v>
      </c>
      <c r="AH13" s="28" t="s">
        <v>591</v>
      </c>
      <c r="AI13" s="28" t="s">
        <v>591</v>
      </c>
      <c r="AJ13" s="28" t="s">
        <v>591</v>
      </c>
      <c r="AK13" s="28" t="s">
        <v>591</v>
      </c>
      <c r="AL13" s="28" t="s">
        <v>591</v>
      </c>
      <c r="AM13" s="28" t="s">
        <v>591</v>
      </c>
      <c r="AN13" s="28" t="s">
        <v>591</v>
      </c>
      <c r="AO13" s="28" t="s">
        <v>591</v>
      </c>
      <c r="AP13" s="96" t="s">
        <v>591</v>
      </c>
    </row>
    <row r="14" spans="1:42" ht="15.6" thickTop="1" thickBot="1" x14ac:dyDescent="0.35">
      <c r="A14" s="67" t="str">
        <f>'Admin Potential Answers'!A14</f>
        <v>Question_13</v>
      </c>
      <c r="B14" s="67" t="str">
        <f>'Admin Potential Answers'!B14</f>
        <v>Question 13</v>
      </c>
      <c r="C14" s="28" t="s">
        <v>591</v>
      </c>
      <c r="D14" s="28" t="s">
        <v>591</v>
      </c>
      <c r="E14" s="28" t="s">
        <v>591</v>
      </c>
      <c r="F14" s="28" t="s">
        <v>591</v>
      </c>
      <c r="G14" s="28" t="s">
        <v>591</v>
      </c>
      <c r="H14" s="28" t="s">
        <v>591</v>
      </c>
      <c r="I14" s="28" t="s">
        <v>591</v>
      </c>
      <c r="J14" s="28" t="s">
        <v>591</v>
      </c>
      <c r="K14" s="28" t="s">
        <v>591</v>
      </c>
      <c r="L14" s="28" t="s">
        <v>591</v>
      </c>
      <c r="M14" s="28" t="s">
        <v>591</v>
      </c>
      <c r="N14" s="28" t="s">
        <v>591</v>
      </c>
      <c r="O14" s="28" t="s">
        <v>591</v>
      </c>
      <c r="P14" s="28" t="s">
        <v>591</v>
      </c>
      <c r="Q14" s="28" t="s">
        <v>591</v>
      </c>
      <c r="R14" s="28" t="s">
        <v>591</v>
      </c>
      <c r="S14" s="28" t="s">
        <v>591</v>
      </c>
      <c r="T14" s="28" t="s">
        <v>591</v>
      </c>
      <c r="U14" s="28" t="s">
        <v>591</v>
      </c>
      <c r="V14" s="28" t="s">
        <v>591</v>
      </c>
      <c r="W14" s="28" t="s">
        <v>591</v>
      </c>
      <c r="X14" s="28" t="s">
        <v>591</v>
      </c>
      <c r="Y14" s="28" t="s">
        <v>591</v>
      </c>
      <c r="Z14" s="28" t="s">
        <v>591</v>
      </c>
      <c r="AA14" s="28" t="s">
        <v>591</v>
      </c>
      <c r="AB14" s="28" t="s">
        <v>591</v>
      </c>
      <c r="AC14" s="28" t="s">
        <v>591</v>
      </c>
      <c r="AD14" s="28" t="s">
        <v>591</v>
      </c>
      <c r="AE14" s="28" t="s">
        <v>591</v>
      </c>
      <c r="AF14" s="28" t="s">
        <v>591</v>
      </c>
      <c r="AG14" s="28" t="s">
        <v>591</v>
      </c>
      <c r="AH14" s="28" t="s">
        <v>591</v>
      </c>
      <c r="AI14" s="28" t="s">
        <v>591</v>
      </c>
      <c r="AJ14" s="28" t="s">
        <v>591</v>
      </c>
      <c r="AK14" s="28" t="s">
        <v>591</v>
      </c>
      <c r="AL14" s="28" t="s">
        <v>591</v>
      </c>
      <c r="AM14" s="28" t="s">
        <v>591</v>
      </c>
      <c r="AN14" s="28" t="s">
        <v>591</v>
      </c>
      <c r="AO14" s="28" t="s">
        <v>591</v>
      </c>
      <c r="AP14" s="96" t="s">
        <v>591</v>
      </c>
    </row>
    <row r="15" spans="1:42" ht="15.6" thickTop="1" thickBot="1" x14ac:dyDescent="0.35">
      <c r="A15" s="67" t="str">
        <f>'Admin Potential Answers'!A15</f>
        <v>Question_14</v>
      </c>
      <c r="B15" s="67" t="str">
        <f>'Admin Potential Answers'!B15</f>
        <v>Question 14</v>
      </c>
      <c r="C15" s="28" t="s">
        <v>591</v>
      </c>
      <c r="D15" s="28" t="s">
        <v>591</v>
      </c>
      <c r="E15" s="28" t="s">
        <v>591</v>
      </c>
      <c r="F15" s="28" t="s">
        <v>591</v>
      </c>
      <c r="G15" s="28" t="s">
        <v>591</v>
      </c>
      <c r="H15" s="28" t="s">
        <v>591</v>
      </c>
      <c r="I15" s="28" t="s">
        <v>591</v>
      </c>
      <c r="J15" s="28" t="s">
        <v>591</v>
      </c>
      <c r="K15" s="28" t="s">
        <v>591</v>
      </c>
      <c r="L15" s="28" t="s">
        <v>591</v>
      </c>
      <c r="M15" s="28" t="s">
        <v>591</v>
      </c>
      <c r="N15" s="28" t="s">
        <v>591</v>
      </c>
      <c r="O15" s="28" t="s">
        <v>591</v>
      </c>
      <c r="P15" s="28" t="s">
        <v>591</v>
      </c>
      <c r="Q15" s="28" t="s">
        <v>591</v>
      </c>
      <c r="R15" s="28" t="s">
        <v>591</v>
      </c>
      <c r="S15" s="28" t="s">
        <v>591</v>
      </c>
      <c r="T15" s="28" t="s">
        <v>591</v>
      </c>
      <c r="U15" s="28" t="s">
        <v>591</v>
      </c>
      <c r="V15" s="28" t="s">
        <v>591</v>
      </c>
      <c r="W15" s="28" t="s">
        <v>591</v>
      </c>
      <c r="X15" s="28" t="s">
        <v>591</v>
      </c>
      <c r="Y15" s="28" t="s">
        <v>591</v>
      </c>
      <c r="Z15" s="28" t="s">
        <v>591</v>
      </c>
      <c r="AA15" s="28" t="s">
        <v>591</v>
      </c>
      <c r="AB15" s="28" t="s">
        <v>591</v>
      </c>
      <c r="AC15" s="28" t="s">
        <v>591</v>
      </c>
      <c r="AD15" s="28" t="s">
        <v>591</v>
      </c>
      <c r="AE15" s="28" t="s">
        <v>591</v>
      </c>
      <c r="AF15" s="28" t="s">
        <v>591</v>
      </c>
      <c r="AG15" s="28" t="s">
        <v>591</v>
      </c>
      <c r="AH15" s="28" t="s">
        <v>591</v>
      </c>
      <c r="AI15" s="28" t="s">
        <v>591</v>
      </c>
      <c r="AJ15" s="28" t="s">
        <v>591</v>
      </c>
      <c r="AK15" s="28" t="s">
        <v>591</v>
      </c>
      <c r="AL15" s="28" t="s">
        <v>591</v>
      </c>
      <c r="AM15" s="28" t="s">
        <v>591</v>
      </c>
      <c r="AN15" s="28" t="s">
        <v>591</v>
      </c>
      <c r="AO15" s="28" t="s">
        <v>591</v>
      </c>
      <c r="AP15" s="96" t="s">
        <v>591</v>
      </c>
    </row>
    <row r="16" spans="1:42" ht="15.6" thickTop="1" thickBot="1" x14ac:dyDescent="0.35">
      <c r="A16" s="67" t="str">
        <f>'Admin Potential Answers'!A16</f>
        <v>Question_15</v>
      </c>
      <c r="B16" s="67" t="str">
        <f>'Admin Potential Answers'!B16</f>
        <v>Question 15</v>
      </c>
      <c r="C16" s="28" t="s">
        <v>591</v>
      </c>
      <c r="D16" s="28" t="s">
        <v>591</v>
      </c>
      <c r="E16" s="28" t="s">
        <v>591</v>
      </c>
      <c r="F16" s="28" t="s">
        <v>591</v>
      </c>
      <c r="G16" s="28" t="s">
        <v>591</v>
      </c>
      <c r="H16" s="28" t="s">
        <v>591</v>
      </c>
      <c r="I16" s="28" t="s">
        <v>591</v>
      </c>
      <c r="J16" s="28" t="s">
        <v>591</v>
      </c>
      <c r="K16" s="28" t="s">
        <v>591</v>
      </c>
      <c r="L16" s="28" t="s">
        <v>591</v>
      </c>
      <c r="M16" s="28" t="s">
        <v>591</v>
      </c>
      <c r="N16" s="28" t="s">
        <v>591</v>
      </c>
      <c r="O16" s="28" t="s">
        <v>591</v>
      </c>
      <c r="P16" s="28" t="s">
        <v>591</v>
      </c>
      <c r="Q16" s="28" t="s">
        <v>591</v>
      </c>
      <c r="R16" s="28" t="s">
        <v>591</v>
      </c>
      <c r="S16" s="28" t="s">
        <v>591</v>
      </c>
      <c r="T16" s="28" t="s">
        <v>591</v>
      </c>
      <c r="U16" s="28" t="s">
        <v>591</v>
      </c>
      <c r="V16" s="28" t="s">
        <v>591</v>
      </c>
      <c r="W16" s="28" t="s">
        <v>591</v>
      </c>
      <c r="X16" s="28" t="s">
        <v>591</v>
      </c>
      <c r="Y16" s="28" t="s">
        <v>591</v>
      </c>
      <c r="Z16" s="28" t="s">
        <v>591</v>
      </c>
      <c r="AA16" s="28" t="s">
        <v>591</v>
      </c>
      <c r="AB16" s="28" t="s">
        <v>591</v>
      </c>
      <c r="AC16" s="28" t="s">
        <v>591</v>
      </c>
      <c r="AD16" s="28" t="s">
        <v>591</v>
      </c>
      <c r="AE16" s="28" t="s">
        <v>591</v>
      </c>
      <c r="AF16" s="28" t="s">
        <v>591</v>
      </c>
      <c r="AG16" s="28" t="s">
        <v>591</v>
      </c>
      <c r="AH16" s="28" t="s">
        <v>591</v>
      </c>
      <c r="AI16" s="28" t="s">
        <v>591</v>
      </c>
      <c r="AJ16" s="28" t="s">
        <v>591</v>
      </c>
      <c r="AK16" s="28" t="s">
        <v>591</v>
      </c>
      <c r="AL16" s="28" t="s">
        <v>591</v>
      </c>
      <c r="AM16" s="28" t="s">
        <v>591</v>
      </c>
      <c r="AN16" s="28" t="s">
        <v>591</v>
      </c>
      <c r="AO16" s="28" t="s">
        <v>591</v>
      </c>
      <c r="AP16" s="96" t="s">
        <v>591</v>
      </c>
    </row>
    <row r="17" spans="1:42" ht="15.6" thickTop="1" thickBot="1" x14ac:dyDescent="0.35">
      <c r="A17" s="67" t="str">
        <f>'Admin Potential Answers'!A17</f>
        <v>Question_16</v>
      </c>
      <c r="B17" s="67" t="str">
        <f>'Admin Potential Answers'!B17</f>
        <v>Question 16</v>
      </c>
      <c r="C17" s="28" t="s">
        <v>591</v>
      </c>
      <c r="D17" s="28" t="s">
        <v>591</v>
      </c>
      <c r="E17" s="28" t="s">
        <v>591</v>
      </c>
      <c r="F17" s="28" t="s">
        <v>591</v>
      </c>
      <c r="G17" s="28" t="s">
        <v>591</v>
      </c>
      <c r="H17" s="28" t="s">
        <v>591</v>
      </c>
      <c r="I17" s="28" t="s">
        <v>591</v>
      </c>
      <c r="J17" s="28" t="s">
        <v>591</v>
      </c>
      <c r="K17" s="28" t="s">
        <v>591</v>
      </c>
      <c r="L17" s="28" t="s">
        <v>591</v>
      </c>
      <c r="M17" s="28" t="s">
        <v>591</v>
      </c>
      <c r="N17" s="28" t="s">
        <v>591</v>
      </c>
      <c r="O17" s="28" t="s">
        <v>591</v>
      </c>
      <c r="P17" s="28" t="s">
        <v>591</v>
      </c>
      <c r="Q17" s="28" t="s">
        <v>591</v>
      </c>
      <c r="R17" s="28" t="s">
        <v>591</v>
      </c>
      <c r="S17" s="28" t="s">
        <v>591</v>
      </c>
      <c r="T17" s="28" t="s">
        <v>591</v>
      </c>
      <c r="U17" s="28" t="s">
        <v>591</v>
      </c>
      <c r="V17" s="28" t="s">
        <v>591</v>
      </c>
      <c r="W17" s="28" t="s">
        <v>591</v>
      </c>
      <c r="X17" s="28" t="s">
        <v>591</v>
      </c>
      <c r="Y17" s="28" t="s">
        <v>591</v>
      </c>
      <c r="Z17" s="28" t="s">
        <v>591</v>
      </c>
      <c r="AA17" s="28" t="s">
        <v>591</v>
      </c>
      <c r="AB17" s="28" t="s">
        <v>591</v>
      </c>
      <c r="AC17" s="28" t="s">
        <v>591</v>
      </c>
      <c r="AD17" s="28" t="s">
        <v>591</v>
      </c>
      <c r="AE17" s="28" t="s">
        <v>591</v>
      </c>
      <c r="AF17" s="28" t="s">
        <v>591</v>
      </c>
      <c r="AG17" s="28" t="s">
        <v>591</v>
      </c>
      <c r="AH17" s="28" t="s">
        <v>591</v>
      </c>
      <c r="AI17" s="28" t="s">
        <v>591</v>
      </c>
      <c r="AJ17" s="28" t="s">
        <v>591</v>
      </c>
      <c r="AK17" s="28" t="s">
        <v>591</v>
      </c>
      <c r="AL17" s="28" t="s">
        <v>591</v>
      </c>
      <c r="AM17" s="28" t="s">
        <v>591</v>
      </c>
      <c r="AN17" s="28" t="s">
        <v>591</v>
      </c>
      <c r="AO17" s="28" t="s">
        <v>591</v>
      </c>
      <c r="AP17" s="96" t="s">
        <v>591</v>
      </c>
    </row>
    <row r="18" spans="1:42" ht="15.6" thickTop="1" thickBot="1" x14ac:dyDescent="0.35">
      <c r="A18" s="67" t="str">
        <f>'Admin Potential Answers'!A18</f>
        <v>Question_17</v>
      </c>
      <c r="B18" s="67" t="str">
        <f>'Admin Potential Answers'!B18</f>
        <v>Question 17</v>
      </c>
      <c r="C18" s="28" t="s">
        <v>591</v>
      </c>
      <c r="D18" s="28" t="s">
        <v>591</v>
      </c>
      <c r="E18" s="28" t="s">
        <v>591</v>
      </c>
      <c r="F18" s="28" t="s">
        <v>591</v>
      </c>
      <c r="G18" s="28" t="s">
        <v>591</v>
      </c>
      <c r="H18" s="28" t="s">
        <v>591</v>
      </c>
      <c r="I18" s="28" t="s">
        <v>591</v>
      </c>
      <c r="J18" s="28" t="s">
        <v>591</v>
      </c>
      <c r="K18" s="28" t="s">
        <v>591</v>
      </c>
      <c r="L18" s="28" t="s">
        <v>591</v>
      </c>
      <c r="M18" s="28" t="s">
        <v>591</v>
      </c>
      <c r="N18" s="28" t="s">
        <v>591</v>
      </c>
      <c r="O18" s="28" t="s">
        <v>591</v>
      </c>
      <c r="P18" s="28" t="s">
        <v>591</v>
      </c>
      <c r="Q18" s="28" t="s">
        <v>591</v>
      </c>
      <c r="R18" s="28" t="s">
        <v>591</v>
      </c>
      <c r="S18" s="28" t="s">
        <v>591</v>
      </c>
      <c r="T18" s="28" t="s">
        <v>591</v>
      </c>
      <c r="U18" s="28" t="s">
        <v>591</v>
      </c>
      <c r="V18" s="28" t="s">
        <v>591</v>
      </c>
      <c r="W18" s="28" t="s">
        <v>591</v>
      </c>
      <c r="X18" s="28" t="s">
        <v>591</v>
      </c>
      <c r="Y18" s="28" t="s">
        <v>591</v>
      </c>
      <c r="Z18" s="28" t="s">
        <v>591</v>
      </c>
      <c r="AA18" s="28" t="s">
        <v>591</v>
      </c>
      <c r="AB18" s="28" t="s">
        <v>591</v>
      </c>
      <c r="AC18" s="28" t="s">
        <v>591</v>
      </c>
      <c r="AD18" s="28" t="s">
        <v>591</v>
      </c>
      <c r="AE18" s="28" t="s">
        <v>591</v>
      </c>
      <c r="AF18" s="28" t="s">
        <v>591</v>
      </c>
      <c r="AG18" s="28" t="s">
        <v>591</v>
      </c>
      <c r="AH18" s="28" t="s">
        <v>591</v>
      </c>
      <c r="AI18" s="28" t="s">
        <v>591</v>
      </c>
      <c r="AJ18" s="28" t="s">
        <v>591</v>
      </c>
      <c r="AK18" s="28" t="s">
        <v>591</v>
      </c>
      <c r="AL18" s="28" t="s">
        <v>591</v>
      </c>
      <c r="AM18" s="28" t="s">
        <v>591</v>
      </c>
      <c r="AN18" s="28" t="s">
        <v>591</v>
      </c>
      <c r="AO18" s="28" t="s">
        <v>591</v>
      </c>
      <c r="AP18" s="96" t="s">
        <v>591</v>
      </c>
    </row>
    <row r="19" spans="1:42" ht="15.6" thickTop="1" thickBot="1" x14ac:dyDescent="0.35">
      <c r="A19" s="67" t="str">
        <f>'Admin Potential Answers'!A19</f>
        <v>Question_18</v>
      </c>
      <c r="B19" s="67" t="str">
        <f>'Admin Potential Answers'!B19</f>
        <v>Question 18</v>
      </c>
      <c r="C19" s="28" t="s">
        <v>591</v>
      </c>
      <c r="D19" s="28" t="s">
        <v>591</v>
      </c>
      <c r="E19" s="28" t="s">
        <v>591</v>
      </c>
      <c r="F19" s="28" t="s">
        <v>591</v>
      </c>
      <c r="G19" s="28" t="s">
        <v>591</v>
      </c>
      <c r="H19" s="28" t="s">
        <v>591</v>
      </c>
      <c r="I19" s="28" t="s">
        <v>591</v>
      </c>
      <c r="J19" s="28" t="s">
        <v>591</v>
      </c>
      <c r="K19" s="28" t="s">
        <v>591</v>
      </c>
      <c r="L19" s="28" t="s">
        <v>591</v>
      </c>
      <c r="M19" s="28" t="s">
        <v>591</v>
      </c>
      <c r="N19" s="28" t="s">
        <v>591</v>
      </c>
      <c r="O19" s="28" t="s">
        <v>591</v>
      </c>
      <c r="P19" s="28" t="s">
        <v>591</v>
      </c>
      <c r="Q19" s="28" t="s">
        <v>591</v>
      </c>
      <c r="R19" s="28" t="s">
        <v>591</v>
      </c>
      <c r="S19" s="28" t="s">
        <v>591</v>
      </c>
      <c r="T19" s="28" t="s">
        <v>591</v>
      </c>
      <c r="U19" s="28" t="s">
        <v>591</v>
      </c>
      <c r="V19" s="28" t="s">
        <v>591</v>
      </c>
      <c r="W19" s="28" t="s">
        <v>591</v>
      </c>
      <c r="X19" s="28" t="s">
        <v>591</v>
      </c>
      <c r="Y19" s="28" t="s">
        <v>591</v>
      </c>
      <c r="Z19" s="28" t="s">
        <v>591</v>
      </c>
      <c r="AA19" s="28" t="s">
        <v>591</v>
      </c>
      <c r="AB19" s="28" t="s">
        <v>591</v>
      </c>
      <c r="AC19" s="28" t="s">
        <v>591</v>
      </c>
      <c r="AD19" s="28" t="s">
        <v>591</v>
      </c>
      <c r="AE19" s="28" t="s">
        <v>591</v>
      </c>
      <c r="AF19" s="28" t="s">
        <v>591</v>
      </c>
      <c r="AG19" s="28" t="s">
        <v>591</v>
      </c>
      <c r="AH19" s="28" t="s">
        <v>591</v>
      </c>
      <c r="AI19" s="28" t="s">
        <v>591</v>
      </c>
      <c r="AJ19" s="28" t="s">
        <v>591</v>
      </c>
      <c r="AK19" s="28" t="s">
        <v>591</v>
      </c>
      <c r="AL19" s="28" t="s">
        <v>591</v>
      </c>
      <c r="AM19" s="28" t="s">
        <v>591</v>
      </c>
      <c r="AN19" s="28" t="s">
        <v>591</v>
      </c>
      <c r="AO19" s="28" t="s">
        <v>591</v>
      </c>
      <c r="AP19" s="96" t="s">
        <v>591</v>
      </c>
    </row>
    <row r="20" spans="1:42" ht="15.6" thickTop="1" thickBot="1" x14ac:dyDescent="0.35">
      <c r="A20" s="67" t="str">
        <f>'Admin Potential Answers'!A20</f>
        <v>Question_19</v>
      </c>
      <c r="B20" s="67" t="str">
        <f>'Admin Potential Answers'!B20</f>
        <v>Question 19</v>
      </c>
      <c r="C20" s="28" t="s">
        <v>591</v>
      </c>
      <c r="D20" s="28" t="s">
        <v>591</v>
      </c>
      <c r="E20" s="28" t="s">
        <v>591</v>
      </c>
      <c r="F20" s="28" t="s">
        <v>591</v>
      </c>
      <c r="G20" s="28" t="s">
        <v>591</v>
      </c>
      <c r="H20" s="28" t="s">
        <v>591</v>
      </c>
      <c r="I20" s="28" t="s">
        <v>591</v>
      </c>
      <c r="J20" s="28" t="s">
        <v>591</v>
      </c>
      <c r="K20" s="28" t="s">
        <v>591</v>
      </c>
      <c r="L20" s="28" t="s">
        <v>591</v>
      </c>
      <c r="M20" s="28" t="s">
        <v>591</v>
      </c>
      <c r="N20" s="28" t="s">
        <v>591</v>
      </c>
      <c r="O20" s="28" t="s">
        <v>591</v>
      </c>
      <c r="P20" s="28" t="s">
        <v>591</v>
      </c>
      <c r="Q20" s="28" t="s">
        <v>591</v>
      </c>
      <c r="R20" s="28" t="s">
        <v>591</v>
      </c>
      <c r="S20" s="28" t="s">
        <v>591</v>
      </c>
      <c r="T20" s="28" t="s">
        <v>591</v>
      </c>
      <c r="U20" s="28" t="s">
        <v>591</v>
      </c>
      <c r="V20" s="28" t="s">
        <v>591</v>
      </c>
      <c r="W20" s="28" t="s">
        <v>591</v>
      </c>
      <c r="X20" s="28" t="s">
        <v>591</v>
      </c>
      <c r="Y20" s="28" t="s">
        <v>591</v>
      </c>
      <c r="Z20" s="28" t="s">
        <v>591</v>
      </c>
      <c r="AA20" s="28" t="s">
        <v>591</v>
      </c>
      <c r="AB20" s="28" t="s">
        <v>591</v>
      </c>
      <c r="AC20" s="28" t="s">
        <v>591</v>
      </c>
      <c r="AD20" s="28" t="s">
        <v>591</v>
      </c>
      <c r="AE20" s="28" t="s">
        <v>591</v>
      </c>
      <c r="AF20" s="28" t="s">
        <v>591</v>
      </c>
      <c r="AG20" s="28" t="s">
        <v>591</v>
      </c>
      <c r="AH20" s="28" t="s">
        <v>591</v>
      </c>
      <c r="AI20" s="28" t="s">
        <v>591</v>
      </c>
      <c r="AJ20" s="28" t="s">
        <v>591</v>
      </c>
      <c r="AK20" s="28" t="s">
        <v>591</v>
      </c>
      <c r="AL20" s="28" t="s">
        <v>591</v>
      </c>
      <c r="AM20" s="28" t="s">
        <v>591</v>
      </c>
      <c r="AN20" s="28" t="s">
        <v>591</v>
      </c>
      <c r="AO20" s="28" t="s">
        <v>591</v>
      </c>
      <c r="AP20" s="96" t="s">
        <v>591</v>
      </c>
    </row>
    <row r="21" spans="1:42" ht="15.6" thickTop="1" thickBot="1" x14ac:dyDescent="0.35">
      <c r="A21" s="67" t="str">
        <f>'Admin Potential Answers'!A21</f>
        <v>Question_20</v>
      </c>
      <c r="B21" s="67" t="str">
        <f>'Admin Potential Answers'!B21</f>
        <v>Question 20</v>
      </c>
      <c r="C21" s="28" t="s">
        <v>591</v>
      </c>
      <c r="D21" s="28" t="s">
        <v>591</v>
      </c>
      <c r="E21" s="28" t="s">
        <v>591</v>
      </c>
      <c r="F21" s="28" t="s">
        <v>591</v>
      </c>
      <c r="G21" s="28" t="s">
        <v>591</v>
      </c>
      <c r="H21" s="28" t="s">
        <v>591</v>
      </c>
      <c r="I21" s="28" t="s">
        <v>591</v>
      </c>
      <c r="J21" s="28" t="s">
        <v>591</v>
      </c>
      <c r="K21" s="28" t="s">
        <v>591</v>
      </c>
      <c r="L21" s="28" t="s">
        <v>591</v>
      </c>
      <c r="M21" s="28" t="s">
        <v>591</v>
      </c>
      <c r="N21" s="28" t="s">
        <v>591</v>
      </c>
      <c r="O21" s="28" t="s">
        <v>591</v>
      </c>
      <c r="P21" s="28" t="s">
        <v>591</v>
      </c>
      <c r="Q21" s="28" t="s">
        <v>591</v>
      </c>
      <c r="R21" s="28" t="s">
        <v>591</v>
      </c>
      <c r="S21" s="28" t="s">
        <v>591</v>
      </c>
      <c r="T21" s="28" t="s">
        <v>591</v>
      </c>
      <c r="U21" s="28" t="s">
        <v>591</v>
      </c>
      <c r="V21" s="28" t="s">
        <v>591</v>
      </c>
      <c r="W21" s="28" t="s">
        <v>591</v>
      </c>
      <c r="X21" s="28" t="s">
        <v>591</v>
      </c>
      <c r="Y21" s="28" t="s">
        <v>591</v>
      </c>
      <c r="Z21" s="28" t="s">
        <v>591</v>
      </c>
      <c r="AA21" s="28" t="s">
        <v>591</v>
      </c>
      <c r="AB21" s="28" t="s">
        <v>591</v>
      </c>
      <c r="AC21" s="28" t="s">
        <v>591</v>
      </c>
      <c r="AD21" s="28" t="s">
        <v>591</v>
      </c>
      <c r="AE21" s="28" t="s">
        <v>591</v>
      </c>
      <c r="AF21" s="28" t="s">
        <v>591</v>
      </c>
      <c r="AG21" s="28" t="s">
        <v>591</v>
      </c>
      <c r="AH21" s="28" t="s">
        <v>591</v>
      </c>
      <c r="AI21" s="28" t="s">
        <v>591</v>
      </c>
      <c r="AJ21" s="28" t="s">
        <v>591</v>
      </c>
      <c r="AK21" s="28" t="s">
        <v>591</v>
      </c>
      <c r="AL21" s="28" t="s">
        <v>591</v>
      </c>
      <c r="AM21" s="28" t="s">
        <v>591</v>
      </c>
      <c r="AN21" s="28" t="s">
        <v>591</v>
      </c>
      <c r="AO21" s="28" t="s">
        <v>591</v>
      </c>
      <c r="AP21" s="96" t="s">
        <v>591</v>
      </c>
    </row>
    <row r="22" spans="1:42" ht="15.6" thickTop="1" thickBot="1" x14ac:dyDescent="0.35">
      <c r="A22" s="67" t="str">
        <f>'Admin Potential Answers'!A22</f>
        <v>Question_21</v>
      </c>
      <c r="B22" s="67" t="str">
        <f>'Admin Potential Answers'!B22</f>
        <v>Question 21</v>
      </c>
      <c r="C22" s="28" t="s">
        <v>591</v>
      </c>
      <c r="D22" s="28" t="s">
        <v>591</v>
      </c>
      <c r="E22" s="28" t="s">
        <v>591</v>
      </c>
      <c r="F22" s="28" t="s">
        <v>591</v>
      </c>
      <c r="G22" s="28" t="s">
        <v>591</v>
      </c>
      <c r="H22" s="28" t="s">
        <v>591</v>
      </c>
      <c r="I22" s="28" t="s">
        <v>591</v>
      </c>
      <c r="J22" s="28" t="s">
        <v>591</v>
      </c>
      <c r="K22" s="28" t="s">
        <v>591</v>
      </c>
      <c r="L22" s="28" t="s">
        <v>591</v>
      </c>
      <c r="M22" s="28" t="s">
        <v>591</v>
      </c>
      <c r="N22" s="28" t="s">
        <v>591</v>
      </c>
      <c r="O22" s="28" t="s">
        <v>591</v>
      </c>
      <c r="P22" s="28" t="s">
        <v>591</v>
      </c>
      <c r="Q22" s="28" t="s">
        <v>591</v>
      </c>
      <c r="R22" s="28" t="s">
        <v>591</v>
      </c>
      <c r="S22" s="28" t="s">
        <v>591</v>
      </c>
      <c r="T22" s="28" t="s">
        <v>591</v>
      </c>
      <c r="U22" s="28" t="s">
        <v>591</v>
      </c>
      <c r="V22" s="28" t="s">
        <v>591</v>
      </c>
      <c r="W22" s="28" t="s">
        <v>591</v>
      </c>
      <c r="X22" s="28" t="s">
        <v>591</v>
      </c>
      <c r="Y22" s="28" t="s">
        <v>591</v>
      </c>
      <c r="Z22" s="28" t="s">
        <v>591</v>
      </c>
      <c r="AA22" s="28" t="s">
        <v>591</v>
      </c>
      <c r="AB22" s="28" t="s">
        <v>591</v>
      </c>
      <c r="AC22" s="28" t="s">
        <v>591</v>
      </c>
      <c r="AD22" s="28" t="s">
        <v>591</v>
      </c>
      <c r="AE22" s="28" t="s">
        <v>591</v>
      </c>
      <c r="AF22" s="28" t="s">
        <v>591</v>
      </c>
      <c r="AG22" s="28" t="s">
        <v>591</v>
      </c>
      <c r="AH22" s="28" t="s">
        <v>591</v>
      </c>
      <c r="AI22" s="28" t="s">
        <v>591</v>
      </c>
      <c r="AJ22" s="28" t="s">
        <v>591</v>
      </c>
      <c r="AK22" s="28" t="s">
        <v>591</v>
      </c>
      <c r="AL22" s="28" t="s">
        <v>591</v>
      </c>
      <c r="AM22" s="28" t="s">
        <v>591</v>
      </c>
      <c r="AN22" s="28" t="s">
        <v>591</v>
      </c>
      <c r="AO22" s="28" t="s">
        <v>591</v>
      </c>
      <c r="AP22" s="96" t="s">
        <v>591</v>
      </c>
    </row>
    <row r="23" spans="1:42" ht="15.6" thickTop="1" thickBot="1" x14ac:dyDescent="0.35">
      <c r="A23" s="67" t="str">
        <f>'Admin Potential Answers'!A23</f>
        <v>Question_22</v>
      </c>
      <c r="B23" s="67" t="str">
        <f>'Admin Potential Answers'!B23</f>
        <v>Question 22</v>
      </c>
      <c r="C23" s="28" t="s">
        <v>591</v>
      </c>
      <c r="D23" s="28" t="s">
        <v>591</v>
      </c>
      <c r="E23" s="28" t="s">
        <v>591</v>
      </c>
      <c r="F23" s="28" t="s">
        <v>591</v>
      </c>
      <c r="G23" s="28" t="s">
        <v>591</v>
      </c>
      <c r="H23" s="28" t="s">
        <v>591</v>
      </c>
      <c r="I23" s="28" t="s">
        <v>591</v>
      </c>
      <c r="J23" s="28" t="s">
        <v>591</v>
      </c>
      <c r="K23" s="28" t="s">
        <v>591</v>
      </c>
      <c r="L23" s="28" t="s">
        <v>591</v>
      </c>
      <c r="M23" s="28" t="s">
        <v>591</v>
      </c>
      <c r="N23" s="28" t="s">
        <v>591</v>
      </c>
      <c r="O23" s="28" t="s">
        <v>591</v>
      </c>
      <c r="P23" s="28" t="s">
        <v>591</v>
      </c>
      <c r="Q23" s="28" t="s">
        <v>591</v>
      </c>
      <c r="R23" s="28" t="s">
        <v>591</v>
      </c>
      <c r="S23" s="28" t="s">
        <v>591</v>
      </c>
      <c r="T23" s="28" t="s">
        <v>591</v>
      </c>
      <c r="U23" s="28" t="s">
        <v>591</v>
      </c>
      <c r="V23" s="28" t="s">
        <v>591</v>
      </c>
      <c r="W23" s="28" t="s">
        <v>591</v>
      </c>
      <c r="X23" s="28" t="s">
        <v>591</v>
      </c>
      <c r="Y23" s="28" t="s">
        <v>591</v>
      </c>
      <c r="Z23" s="28" t="s">
        <v>591</v>
      </c>
      <c r="AA23" s="28" t="s">
        <v>591</v>
      </c>
      <c r="AB23" s="28" t="s">
        <v>591</v>
      </c>
      <c r="AC23" s="28" t="s">
        <v>591</v>
      </c>
      <c r="AD23" s="28" t="s">
        <v>591</v>
      </c>
      <c r="AE23" s="28" t="s">
        <v>591</v>
      </c>
      <c r="AF23" s="28" t="s">
        <v>591</v>
      </c>
      <c r="AG23" s="28" t="s">
        <v>591</v>
      </c>
      <c r="AH23" s="28" t="s">
        <v>591</v>
      </c>
      <c r="AI23" s="28" t="s">
        <v>591</v>
      </c>
      <c r="AJ23" s="28" t="s">
        <v>591</v>
      </c>
      <c r="AK23" s="28" t="s">
        <v>591</v>
      </c>
      <c r="AL23" s="28" t="s">
        <v>591</v>
      </c>
      <c r="AM23" s="28" t="s">
        <v>591</v>
      </c>
      <c r="AN23" s="28" t="s">
        <v>591</v>
      </c>
      <c r="AO23" s="28" t="s">
        <v>591</v>
      </c>
      <c r="AP23" s="96" t="s">
        <v>591</v>
      </c>
    </row>
    <row r="24" spans="1:42" ht="15.6" thickTop="1" thickBot="1" x14ac:dyDescent="0.35">
      <c r="A24" s="67" t="str">
        <f>'Admin Potential Answers'!A24</f>
        <v>Question_23</v>
      </c>
      <c r="B24" s="67" t="str">
        <f>'Admin Potential Answers'!B24</f>
        <v>Question 23</v>
      </c>
      <c r="C24" s="28" t="s">
        <v>591</v>
      </c>
      <c r="D24" s="28" t="s">
        <v>591</v>
      </c>
      <c r="E24" s="28" t="s">
        <v>591</v>
      </c>
      <c r="F24" s="28" t="s">
        <v>591</v>
      </c>
      <c r="G24" s="28" t="s">
        <v>591</v>
      </c>
      <c r="H24" s="28" t="s">
        <v>591</v>
      </c>
      <c r="I24" s="28" t="s">
        <v>591</v>
      </c>
      <c r="J24" s="28" t="s">
        <v>591</v>
      </c>
      <c r="K24" s="28" t="s">
        <v>591</v>
      </c>
      <c r="L24" s="28" t="s">
        <v>591</v>
      </c>
      <c r="M24" s="28" t="s">
        <v>591</v>
      </c>
      <c r="N24" s="28" t="s">
        <v>591</v>
      </c>
      <c r="O24" s="28" t="s">
        <v>591</v>
      </c>
      <c r="P24" s="28" t="s">
        <v>591</v>
      </c>
      <c r="Q24" s="28" t="s">
        <v>591</v>
      </c>
      <c r="R24" s="28" t="s">
        <v>591</v>
      </c>
      <c r="S24" s="28" t="s">
        <v>591</v>
      </c>
      <c r="T24" s="28" t="s">
        <v>591</v>
      </c>
      <c r="U24" s="28" t="s">
        <v>591</v>
      </c>
      <c r="V24" s="28" t="s">
        <v>591</v>
      </c>
      <c r="W24" s="28" t="s">
        <v>591</v>
      </c>
      <c r="X24" s="28" t="s">
        <v>591</v>
      </c>
      <c r="Y24" s="28" t="s">
        <v>591</v>
      </c>
      <c r="Z24" s="28" t="s">
        <v>591</v>
      </c>
      <c r="AA24" s="28" t="s">
        <v>591</v>
      </c>
      <c r="AB24" s="28" t="s">
        <v>591</v>
      </c>
      <c r="AC24" s="28" t="s">
        <v>591</v>
      </c>
      <c r="AD24" s="28" t="s">
        <v>591</v>
      </c>
      <c r="AE24" s="28" t="s">
        <v>591</v>
      </c>
      <c r="AF24" s="28" t="s">
        <v>591</v>
      </c>
      <c r="AG24" s="28" t="s">
        <v>591</v>
      </c>
      <c r="AH24" s="28" t="s">
        <v>591</v>
      </c>
      <c r="AI24" s="28" t="s">
        <v>591</v>
      </c>
      <c r="AJ24" s="28" t="s">
        <v>591</v>
      </c>
      <c r="AK24" s="28" t="s">
        <v>591</v>
      </c>
      <c r="AL24" s="28" t="s">
        <v>591</v>
      </c>
      <c r="AM24" s="28" t="s">
        <v>591</v>
      </c>
      <c r="AN24" s="28" t="s">
        <v>591</v>
      </c>
      <c r="AO24" s="28" t="s">
        <v>591</v>
      </c>
      <c r="AP24" s="96" t="s">
        <v>591</v>
      </c>
    </row>
    <row r="25" spans="1:42" ht="15.6" thickTop="1" thickBot="1" x14ac:dyDescent="0.35">
      <c r="A25" s="67" t="str">
        <f>'Admin Potential Answers'!A25</f>
        <v>Question_24</v>
      </c>
      <c r="B25" s="67" t="str">
        <f>'Admin Potential Answers'!B25</f>
        <v>Question 24</v>
      </c>
      <c r="C25" s="28" t="s">
        <v>591</v>
      </c>
      <c r="D25" s="28" t="s">
        <v>591</v>
      </c>
      <c r="E25" s="28" t="s">
        <v>591</v>
      </c>
      <c r="F25" s="28" t="s">
        <v>591</v>
      </c>
      <c r="G25" s="28" t="s">
        <v>591</v>
      </c>
      <c r="H25" s="28" t="s">
        <v>591</v>
      </c>
      <c r="I25" s="28" t="s">
        <v>591</v>
      </c>
      <c r="J25" s="28" t="s">
        <v>591</v>
      </c>
      <c r="K25" s="28" t="s">
        <v>591</v>
      </c>
      <c r="L25" s="28" t="s">
        <v>591</v>
      </c>
      <c r="M25" s="28" t="s">
        <v>591</v>
      </c>
      <c r="N25" s="28" t="s">
        <v>591</v>
      </c>
      <c r="O25" s="28" t="s">
        <v>591</v>
      </c>
      <c r="P25" s="28" t="s">
        <v>591</v>
      </c>
      <c r="Q25" s="28" t="s">
        <v>591</v>
      </c>
      <c r="R25" s="28" t="s">
        <v>591</v>
      </c>
      <c r="S25" s="28" t="s">
        <v>591</v>
      </c>
      <c r="T25" s="28" t="s">
        <v>591</v>
      </c>
      <c r="U25" s="28" t="s">
        <v>591</v>
      </c>
      <c r="V25" s="28" t="s">
        <v>591</v>
      </c>
      <c r="W25" s="28" t="s">
        <v>591</v>
      </c>
      <c r="X25" s="28" t="s">
        <v>591</v>
      </c>
      <c r="Y25" s="28" t="s">
        <v>591</v>
      </c>
      <c r="Z25" s="28" t="s">
        <v>591</v>
      </c>
      <c r="AA25" s="28" t="s">
        <v>591</v>
      </c>
      <c r="AB25" s="28" t="s">
        <v>591</v>
      </c>
      <c r="AC25" s="28" t="s">
        <v>591</v>
      </c>
      <c r="AD25" s="28" t="s">
        <v>591</v>
      </c>
      <c r="AE25" s="28" t="s">
        <v>591</v>
      </c>
      <c r="AF25" s="28" t="s">
        <v>591</v>
      </c>
      <c r="AG25" s="28" t="s">
        <v>591</v>
      </c>
      <c r="AH25" s="28" t="s">
        <v>591</v>
      </c>
      <c r="AI25" s="28" t="s">
        <v>591</v>
      </c>
      <c r="AJ25" s="28" t="s">
        <v>591</v>
      </c>
      <c r="AK25" s="28" t="s">
        <v>591</v>
      </c>
      <c r="AL25" s="28" t="s">
        <v>591</v>
      </c>
      <c r="AM25" s="28" t="s">
        <v>591</v>
      </c>
      <c r="AN25" s="28" t="s">
        <v>591</v>
      </c>
      <c r="AO25" s="28" t="s">
        <v>591</v>
      </c>
      <c r="AP25" s="96" t="s">
        <v>591</v>
      </c>
    </row>
    <row r="26" spans="1:42" ht="15.6" thickTop="1" thickBot="1" x14ac:dyDescent="0.35">
      <c r="A26" s="67" t="str">
        <f>'Admin Potential Answers'!A26</f>
        <v>Question_25</v>
      </c>
      <c r="B26" s="67" t="str">
        <f>'Admin Potential Answers'!B26</f>
        <v>Question 25</v>
      </c>
      <c r="C26" s="28" t="s">
        <v>591</v>
      </c>
      <c r="D26" s="28" t="s">
        <v>591</v>
      </c>
      <c r="E26" s="28" t="s">
        <v>591</v>
      </c>
      <c r="F26" s="28" t="s">
        <v>591</v>
      </c>
      <c r="G26" s="28" t="s">
        <v>591</v>
      </c>
      <c r="H26" s="28" t="s">
        <v>591</v>
      </c>
      <c r="I26" s="28" t="s">
        <v>591</v>
      </c>
      <c r="J26" s="28" t="s">
        <v>591</v>
      </c>
      <c r="K26" s="28" t="s">
        <v>591</v>
      </c>
      <c r="L26" s="28" t="s">
        <v>591</v>
      </c>
      <c r="M26" s="28" t="s">
        <v>591</v>
      </c>
      <c r="N26" s="28" t="s">
        <v>591</v>
      </c>
      <c r="O26" s="28" t="s">
        <v>591</v>
      </c>
      <c r="P26" s="28" t="s">
        <v>591</v>
      </c>
      <c r="Q26" s="28" t="s">
        <v>591</v>
      </c>
      <c r="R26" s="28" t="s">
        <v>591</v>
      </c>
      <c r="S26" s="28" t="s">
        <v>591</v>
      </c>
      <c r="T26" s="28" t="s">
        <v>591</v>
      </c>
      <c r="U26" s="28" t="s">
        <v>591</v>
      </c>
      <c r="V26" s="28" t="s">
        <v>591</v>
      </c>
      <c r="W26" s="28" t="s">
        <v>591</v>
      </c>
      <c r="X26" s="28" t="s">
        <v>591</v>
      </c>
      <c r="Y26" s="28" t="s">
        <v>591</v>
      </c>
      <c r="Z26" s="28" t="s">
        <v>591</v>
      </c>
      <c r="AA26" s="28" t="s">
        <v>591</v>
      </c>
      <c r="AB26" s="28" t="s">
        <v>591</v>
      </c>
      <c r="AC26" s="28" t="s">
        <v>591</v>
      </c>
      <c r="AD26" s="28" t="s">
        <v>591</v>
      </c>
      <c r="AE26" s="28" t="s">
        <v>591</v>
      </c>
      <c r="AF26" s="28" t="s">
        <v>591</v>
      </c>
      <c r="AG26" s="28" t="s">
        <v>591</v>
      </c>
      <c r="AH26" s="28" t="s">
        <v>591</v>
      </c>
      <c r="AI26" s="28" t="s">
        <v>591</v>
      </c>
      <c r="AJ26" s="28" t="s">
        <v>591</v>
      </c>
      <c r="AK26" s="28" t="s">
        <v>591</v>
      </c>
      <c r="AL26" s="28" t="s">
        <v>591</v>
      </c>
      <c r="AM26" s="28" t="s">
        <v>591</v>
      </c>
      <c r="AN26" s="28" t="s">
        <v>591</v>
      </c>
      <c r="AO26" s="28" t="s">
        <v>591</v>
      </c>
      <c r="AP26" s="96" t="s">
        <v>591</v>
      </c>
    </row>
    <row r="27" spans="1:42" ht="15.6" thickTop="1" thickBot="1" x14ac:dyDescent="0.35">
      <c r="A27" s="67" t="str">
        <f>'Admin Potential Answers'!A27</f>
        <v>Question_26</v>
      </c>
      <c r="B27" s="67" t="str">
        <f>'Admin Potential Answers'!B27</f>
        <v>Question 26</v>
      </c>
      <c r="C27" s="28" t="s">
        <v>591</v>
      </c>
      <c r="D27" s="28" t="s">
        <v>591</v>
      </c>
      <c r="E27" s="28" t="s">
        <v>591</v>
      </c>
      <c r="F27" s="28" t="s">
        <v>591</v>
      </c>
      <c r="G27" s="28" t="s">
        <v>591</v>
      </c>
      <c r="H27" s="28" t="s">
        <v>591</v>
      </c>
      <c r="I27" s="28" t="s">
        <v>591</v>
      </c>
      <c r="J27" s="28" t="s">
        <v>591</v>
      </c>
      <c r="K27" s="28" t="s">
        <v>591</v>
      </c>
      <c r="L27" s="28" t="s">
        <v>591</v>
      </c>
      <c r="M27" s="28" t="s">
        <v>591</v>
      </c>
      <c r="N27" s="28" t="s">
        <v>591</v>
      </c>
      <c r="O27" s="28" t="s">
        <v>591</v>
      </c>
      <c r="P27" s="28" t="s">
        <v>591</v>
      </c>
      <c r="Q27" s="28" t="s">
        <v>591</v>
      </c>
      <c r="R27" s="28" t="s">
        <v>591</v>
      </c>
      <c r="S27" s="28" t="s">
        <v>591</v>
      </c>
      <c r="T27" s="28" t="s">
        <v>591</v>
      </c>
      <c r="U27" s="28" t="s">
        <v>591</v>
      </c>
      <c r="V27" s="28" t="s">
        <v>591</v>
      </c>
      <c r="W27" s="28" t="s">
        <v>591</v>
      </c>
      <c r="X27" s="28" t="s">
        <v>591</v>
      </c>
      <c r="Y27" s="28" t="s">
        <v>591</v>
      </c>
      <c r="Z27" s="28" t="s">
        <v>591</v>
      </c>
      <c r="AA27" s="28" t="s">
        <v>591</v>
      </c>
      <c r="AB27" s="28" t="s">
        <v>591</v>
      </c>
      <c r="AC27" s="28" t="s">
        <v>591</v>
      </c>
      <c r="AD27" s="28" t="s">
        <v>591</v>
      </c>
      <c r="AE27" s="28" t="s">
        <v>591</v>
      </c>
      <c r="AF27" s="28" t="s">
        <v>591</v>
      </c>
      <c r="AG27" s="28" t="s">
        <v>591</v>
      </c>
      <c r="AH27" s="28" t="s">
        <v>591</v>
      </c>
      <c r="AI27" s="28" t="s">
        <v>591</v>
      </c>
      <c r="AJ27" s="28" t="s">
        <v>591</v>
      </c>
      <c r="AK27" s="28" t="s">
        <v>591</v>
      </c>
      <c r="AL27" s="28" t="s">
        <v>591</v>
      </c>
      <c r="AM27" s="28" t="s">
        <v>591</v>
      </c>
      <c r="AN27" s="28" t="s">
        <v>591</v>
      </c>
      <c r="AO27" s="28" t="s">
        <v>591</v>
      </c>
      <c r="AP27" s="96" t="s">
        <v>591</v>
      </c>
    </row>
    <row r="28" spans="1:42" ht="15.6" thickTop="1" thickBot="1" x14ac:dyDescent="0.35">
      <c r="A28" s="67" t="str">
        <f>'Admin Potential Answers'!A28</f>
        <v>Question_27</v>
      </c>
      <c r="B28" s="67" t="str">
        <f>'Admin Potential Answers'!B28</f>
        <v>Question 27</v>
      </c>
      <c r="C28" s="28" t="s">
        <v>591</v>
      </c>
      <c r="D28" s="28" t="s">
        <v>591</v>
      </c>
      <c r="E28" s="28" t="s">
        <v>591</v>
      </c>
      <c r="F28" s="28" t="s">
        <v>591</v>
      </c>
      <c r="G28" s="28" t="s">
        <v>591</v>
      </c>
      <c r="H28" s="28" t="s">
        <v>591</v>
      </c>
      <c r="I28" s="28" t="s">
        <v>591</v>
      </c>
      <c r="J28" s="28" t="s">
        <v>591</v>
      </c>
      <c r="K28" s="28" t="s">
        <v>591</v>
      </c>
      <c r="L28" s="28" t="s">
        <v>591</v>
      </c>
      <c r="M28" s="28" t="s">
        <v>591</v>
      </c>
      <c r="N28" s="28" t="s">
        <v>591</v>
      </c>
      <c r="O28" s="28" t="s">
        <v>591</v>
      </c>
      <c r="P28" s="28" t="s">
        <v>591</v>
      </c>
      <c r="Q28" s="28" t="s">
        <v>591</v>
      </c>
      <c r="R28" s="28" t="s">
        <v>591</v>
      </c>
      <c r="S28" s="28" t="s">
        <v>591</v>
      </c>
      <c r="T28" s="28" t="s">
        <v>591</v>
      </c>
      <c r="U28" s="28" t="s">
        <v>591</v>
      </c>
      <c r="V28" s="28" t="s">
        <v>591</v>
      </c>
      <c r="W28" s="28" t="s">
        <v>591</v>
      </c>
      <c r="X28" s="28" t="s">
        <v>591</v>
      </c>
      <c r="Y28" s="28" t="s">
        <v>591</v>
      </c>
      <c r="Z28" s="28" t="s">
        <v>591</v>
      </c>
      <c r="AA28" s="28" t="s">
        <v>591</v>
      </c>
      <c r="AB28" s="28" t="s">
        <v>591</v>
      </c>
      <c r="AC28" s="28" t="s">
        <v>591</v>
      </c>
      <c r="AD28" s="28" t="s">
        <v>591</v>
      </c>
      <c r="AE28" s="28" t="s">
        <v>591</v>
      </c>
      <c r="AF28" s="28" t="s">
        <v>591</v>
      </c>
      <c r="AG28" s="28" t="s">
        <v>591</v>
      </c>
      <c r="AH28" s="28" t="s">
        <v>591</v>
      </c>
      <c r="AI28" s="28" t="s">
        <v>591</v>
      </c>
      <c r="AJ28" s="28" t="s">
        <v>591</v>
      </c>
      <c r="AK28" s="28" t="s">
        <v>591</v>
      </c>
      <c r="AL28" s="28" t="s">
        <v>591</v>
      </c>
      <c r="AM28" s="28" t="s">
        <v>591</v>
      </c>
      <c r="AN28" s="28" t="s">
        <v>591</v>
      </c>
      <c r="AO28" s="28" t="s">
        <v>591</v>
      </c>
      <c r="AP28" s="96" t="s">
        <v>591</v>
      </c>
    </row>
    <row r="29" spans="1:42" ht="15.6" thickTop="1" thickBot="1" x14ac:dyDescent="0.35">
      <c r="A29" s="67" t="str">
        <f>'Admin Potential Answers'!A29</f>
        <v>Question_28</v>
      </c>
      <c r="B29" s="67" t="str">
        <f>'Admin Potential Answers'!B29</f>
        <v>Question 28</v>
      </c>
      <c r="C29" s="28" t="s">
        <v>591</v>
      </c>
      <c r="D29" s="28" t="s">
        <v>591</v>
      </c>
      <c r="E29" s="28" t="s">
        <v>591</v>
      </c>
      <c r="F29" s="28" t="s">
        <v>591</v>
      </c>
      <c r="G29" s="28" t="s">
        <v>591</v>
      </c>
      <c r="H29" s="28" t="s">
        <v>591</v>
      </c>
      <c r="I29" s="28" t="s">
        <v>591</v>
      </c>
      <c r="J29" s="28" t="s">
        <v>591</v>
      </c>
      <c r="K29" s="28" t="s">
        <v>591</v>
      </c>
      <c r="L29" s="28" t="s">
        <v>591</v>
      </c>
      <c r="M29" s="28" t="s">
        <v>591</v>
      </c>
      <c r="N29" s="28" t="s">
        <v>591</v>
      </c>
      <c r="O29" s="28" t="s">
        <v>591</v>
      </c>
      <c r="P29" s="28" t="s">
        <v>591</v>
      </c>
      <c r="Q29" s="28" t="s">
        <v>591</v>
      </c>
      <c r="R29" s="28" t="s">
        <v>591</v>
      </c>
      <c r="S29" s="28" t="s">
        <v>591</v>
      </c>
      <c r="T29" s="28" t="s">
        <v>591</v>
      </c>
      <c r="U29" s="28" t="s">
        <v>591</v>
      </c>
      <c r="V29" s="28" t="s">
        <v>591</v>
      </c>
      <c r="W29" s="28" t="s">
        <v>591</v>
      </c>
      <c r="X29" s="28" t="s">
        <v>591</v>
      </c>
      <c r="Y29" s="28" t="s">
        <v>591</v>
      </c>
      <c r="Z29" s="28" t="s">
        <v>591</v>
      </c>
      <c r="AA29" s="28" t="s">
        <v>591</v>
      </c>
      <c r="AB29" s="28" t="s">
        <v>591</v>
      </c>
      <c r="AC29" s="28" t="s">
        <v>591</v>
      </c>
      <c r="AD29" s="28" t="s">
        <v>591</v>
      </c>
      <c r="AE29" s="28" t="s">
        <v>591</v>
      </c>
      <c r="AF29" s="28" t="s">
        <v>591</v>
      </c>
      <c r="AG29" s="28" t="s">
        <v>591</v>
      </c>
      <c r="AH29" s="28" t="s">
        <v>591</v>
      </c>
      <c r="AI29" s="28" t="s">
        <v>591</v>
      </c>
      <c r="AJ29" s="28" t="s">
        <v>591</v>
      </c>
      <c r="AK29" s="28" t="s">
        <v>591</v>
      </c>
      <c r="AL29" s="28" t="s">
        <v>591</v>
      </c>
      <c r="AM29" s="28" t="s">
        <v>591</v>
      </c>
      <c r="AN29" s="28" t="s">
        <v>591</v>
      </c>
      <c r="AO29" s="28" t="s">
        <v>591</v>
      </c>
      <c r="AP29" s="96" t="s">
        <v>591</v>
      </c>
    </row>
    <row r="30" spans="1:42" ht="15.6" thickTop="1" thickBot="1" x14ac:dyDescent="0.35">
      <c r="A30" s="67" t="str">
        <f>'Admin Potential Answers'!A30</f>
        <v>Question_29</v>
      </c>
      <c r="B30" s="67" t="str">
        <f>'Admin Potential Answers'!B30</f>
        <v>Question 29</v>
      </c>
      <c r="C30" s="28" t="s">
        <v>591</v>
      </c>
      <c r="D30" s="28" t="s">
        <v>591</v>
      </c>
      <c r="E30" s="28" t="s">
        <v>591</v>
      </c>
      <c r="F30" s="28" t="s">
        <v>591</v>
      </c>
      <c r="G30" s="28" t="s">
        <v>591</v>
      </c>
      <c r="H30" s="28" t="s">
        <v>591</v>
      </c>
      <c r="I30" s="28" t="s">
        <v>591</v>
      </c>
      <c r="J30" s="28" t="s">
        <v>591</v>
      </c>
      <c r="K30" s="28" t="s">
        <v>591</v>
      </c>
      <c r="L30" s="28" t="s">
        <v>591</v>
      </c>
      <c r="M30" s="28" t="s">
        <v>591</v>
      </c>
      <c r="N30" s="28" t="s">
        <v>591</v>
      </c>
      <c r="O30" s="28" t="s">
        <v>591</v>
      </c>
      <c r="P30" s="28" t="s">
        <v>591</v>
      </c>
      <c r="Q30" s="28" t="s">
        <v>591</v>
      </c>
      <c r="R30" s="28" t="s">
        <v>591</v>
      </c>
      <c r="S30" s="28" t="s">
        <v>591</v>
      </c>
      <c r="T30" s="28" t="s">
        <v>591</v>
      </c>
      <c r="U30" s="28" t="s">
        <v>591</v>
      </c>
      <c r="V30" s="28" t="s">
        <v>591</v>
      </c>
      <c r="W30" s="28" t="s">
        <v>591</v>
      </c>
      <c r="X30" s="28" t="s">
        <v>591</v>
      </c>
      <c r="Y30" s="28" t="s">
        <v>591</v>
      </c>
      <c r="Z30" s="28" t="s">
        <v>591</v>
      </c>
      <c r="AA30" s="28" t="s">
        <v>591</v>
      </c>
      <c r="AB30" s="28" t="s">
        <v>591</v>
      </c>
      <c r="AC30" s="28" t="s">
        <v>591</v>
      </c>
      <c r="AD30" s="28" t="s">
        <v>591</v>
      </c>
      <c r="AE30" s="28" t="s">
        <v>591</v>
      </c>
      <c r="AF30" s="28" t="s">
        <v>591</v>
      </c>
      <c r="AG30" s="28" t="s">
        <v>591</v>
      </c>
      <c r="AH30" s="28" t="s">
        <v>591</v>
      </c>
      <c r="AI30" s="28" t="s">
        <v>591</v>
      </c>
      <c r="AJ30" s="28" t="s">
        <v>591</v>
      </c>
      <c r="AK30" s="28" t="s">
        <v>591</v>
      </c>
      <c r="AL30" s="28" t="s">
        <v>591</v>
      </c>
      <c r="AM30" s="28" t="s">
        <v>591</v>
      </c>
      <c r="AN30" s="28" t="s">
        <v>591</v>
      </c>
      <c r="AO30" s="28" t="s">
        <v>591</v>
      </c>
      <c r="AP30" s="96" t="s">
        <v>591</v>
      </c>
    </row>
    <row r="31" spans="1:42" ht="15.6" thickTop="1" thickBot="1" x14ac:dyDescent="0.35">
      <c r="A31" s="67" t="str">
        <f>'Admin Potential Answers'!A31</f>
        <v>Question_30</v>
      </c>
      <c r="B31" s="67" t="str">
        <f>'Admin Potential Answers'!B31</f>
        <v>Question 30</v>
      </c>
      <c r="C31" s="28" t="s">
        <v>591</v>
      </c>
      <c r="D31" s="28" t="s">
        <v>591</v>
      </c>
      <c r="E31" s="28" t="s">
        <v>591</v>
      </c>
      <c r="F31" s="28" t="s">
        <v>591</v>
      </c>
      <c r="G31" s="28" t="s">
        <v>591</v>
      </c>
      <c r="H31" s="28" t="s">
        <v>591</v>
      </c>
      <c r="I31" s="28" t="s">
        <v>591</v>
      </c>
      <c r="J31" s="28" t="s">
        <v>591</v>
      </c>
      <c r="K31" s="28" t="s">
        <v>591</v>
      </c>
      <c r="L31" s="28" t="s">
        <v>591</v>
      </c>
      <c r="M31" s="28" t="s">
        <v>591</v>
      </c>
      <c r="N31" s="28" t="s">
        <v>591</v>
      </c>
      <c r="O31" s="28" t="s">
        <v>591</v>
      </c>
      <c r="P31" s="28" t="s">
        <v>591</v>
      </c>
      <c r="Q31" s="28" t="s">
        <v>591</v>
      </c>
      <c r="R31" s="28" t="s">
        <v>591</v>
      </c>
      <c r="S31" s="28" t="s">
        <v>591</v>
      </c>
      <c r="T31" s="28" t="s">
        <v>591</v>
      </c>
      <c r="U31" s="28" t="s">
        <v>591</v>
      </c>
      <c r="V31" s="28" t="s">
        <v>591</v>
      </c>
      <c r="W31" s="28" t="s">
        <v>591</v>
      </c>
      <c r="X31" s="28" t="s">
        <v>591</v>
      </c>
      <c r="Y31" s="28" t="s">
        <v>591</v>
      </c>
      <c r="Z31" s="28" t="s">
        <v>591</v>
      </c>
      <c r="AA31" s="28" t="s">
        <v>591</v>
      </c>
      <c r="AB31" s="28" t="s">
        <v>591</v>
      </c>
      <c r="AC31" s="28" t="s">
        <v>591</v>
      </c>
      <c r="AD31" s="28" t="s">
        <v>591</v>
      </c>
      <c r="AE31" s="28" t="s">
        <v>591</v>
      </c>
      <c r="AF31" s="28" t="s">
        <v>591</v>
      </c>
      <c r="AG31" s="28" t="s">
        <v>591</v>
      </c>
      <c r="AH31" s="28" t="s">
        <v>591</v>
      </c>
      <c r="AI31" s="28" t="s">
        <v>591</v>
      </c>
      <c r="AJ31" s="28" t="s">
        <v>591</v>
      </c>
      <c r="AK31" s="28" t="s">
        <v>591</v>
      </c>
      <c r="AL31" s="28" t="s">
        <v>591</v>
      </c>
      <c r="AM31" s="28" t="s">
        <v>591</v>
      </c>
      <c r="AN31" s="28" t="s">
        <v>591</v>
      </c>
      <c r="AO31" s="28" t="s">
        <v>591</v>
      </c>
      <c r="AP31" s="96" t="s">
        <v>591</v>
      </c>
    </row>
    <row r="32" spans="1:42" ht="15.6" thickTop="1" thickBot="1" x14ac:dyDescent="0.35">
      <c r="A32" s="67" t="str">
        <f>'Admin Potential Answers'!A32</f>
        <v>Question_31</v>
      </c>
      <c r="B32" s="67" t="str">
        <f>'Admin Potential Answers'!B32</f>
        <v>Question 31</v>
      </c>
      <c r="C32" s="28" t="s">
        <v>591</v>
      </c>
      <c r="D32" s="28" t="s">
        <v>591</v>
      </c>
      <c r="E32" s="28" t="s">
        <v>591</v>
      </c>
      <c r="F32" s="28" t="s">
        <v>591</v>
      </c>
      <c r="G32" s="28" t="s">
        <v>591</v>
      </c>
      <c r="H32" s="28" t="s">
        <v>591</v>
      </c>
      <c r="I32" s="28" t="s">
        <v>591</v>
      </c>
      <c r="J32" s="28" t="s">
        <v>591</v>
      </c>
      <c r="K32" s="28" t="s">
        <v>591</v>
      </c>
      <c r="L32" s="28" t="s">
        <v>591</v>
      </c>
      <c r="M32" s="28" t="s">
        <v>591</v>
      </c>
      <c r="N32" s="28" t="s">
        <v>591</v>
      </c>
      <c r="O32" s="28" t="s">
        <v>591</v>
      </c>
      <c r="P32" s="28" t="s">
        <v>591</v>
      </c>
      <c r="Q32" s="28" t="s">
        <v>591</v>
      </c>
      <c r="R32" s="28" t="s">
        <v>591</v>
      </c>
      <c r="S32" s="28" t="s">
        <v>591</v>
      </c>
      <c r="T32" s="28" t="s">
        <v>591</v>
      </c>
      <c r="U32" s="28" t="s">
        <v>591</v>
      </c>
      <c r="V32" s="28" t="s">
        <v>591</v>
      </c>
      <c r="W32" s="28" t="s">
        <v>591</v>
      </c>
      <c r="X32" s="28" t="s">
        <v>591</v>
      </c>
      <c r="Y32" s="28" t="s">
        <v>591</v>
      </c>
      <c r="Z32" s="28" t="s">
        <v>591</v>
      </c>
      <c r="AA32" s="28" t="s">
        <v>591</v>
      </c>
      <c r="AB32" s="28" t="s">
        <v>591</v>
      </c>
      <c r="AC32" s="28" t="s">
        <v>591</v>
      </c>
      <c r="AD32" s="28" t="s">
        <v>591</v>
      </c>
      <c r="AE32" s="28" t="s">
        <v>591</v>
      </c>
      <c r="AF32" s="28" t="s">
        <v>591</v>
      </c>
      <c r="AG32" s="28" t="s">
        <v>591</v>
      </c>
      <c r="AH32" s="28" t="s">
        <v>591</v>
      </c>
      <c r="AI32" s="28" t="s">
        <v>591</v>
      </c>
      <c r="AJ32" s="28" t="s">
        <v>591</v>
      </c>
      <c r="AK32" s="28" t="s">
        <v>591</v>
      </c>
      <c r="AL32" s="28" t="s">
        <v>591</v>
      </c>
      <c r="AM32" s="28" t="s">
        <v>591</v>
      </c>
      <c r="AN32" s="28" t="s">
        <v>591</v>
      </c>
      <c r="AO32" s="28" t="s">
        <v>591</v>
      </c>
      <c r="AP32" s="96" t="s">
        <v>591</v>
      </c>
    </row>
    <row r="33" spans="1:42" ht="15.6" thickTop="1" thickBot="1" x14ac:dyDescent="0.35">
      <c r="A33" s="67" t="str">
        <f>'Admin Potential Answers'!A33</f>
        <v>Question_32</v>
      </c>
      <c r="B33" s="67" t="str">
        <f>'Admin Potential Answers'!B33</f>
        <v>Question 32</v>
      </c>
      <c r="C33" s="28" t="s">
        <v>591</v>
      </c>
      <c r="D33" s="28" t="s">
        <v>591</v>
      </c>
      <c r="E33" s="28" t="s">
        <v>591</v>
      </c>
      <c r="F33" s="28" t="s">
        <v>591</v>
      </c>
      <c r="G33" s="28" t="s">
        <v>591</v>
      </c>
      <c r="H33" s="28" t="s">
        <v>591</v>
      </c>
      <c r="I33" s="28" t="s">
        <v>591</v>
      </c>
      <c r="J33" s="28" t="s">
        <v>591</v>
      </c>
      <c r="K33" s="28" t="s">
        <v>591</v>
      </c>
      <c r="L33" s="28" t="s">
        <v>591</v>
      </c>
      <c r="M33" s="28" t="s">
        <v>591</v>
      </c>
      <c r="N33" s="28" t="s">
        <v>591</v>
      </c>
      <c r="O33" s="28" t="s">
        <v>591</v>
      </c>
      <c r="P33" s="28" t="s">
        <v>591</v>
      </c>
      <c r="Q33" s="28" t="s">
        <v>591</v>
      </c>
      <c r="R33" s="28" t="s">
        <v>591</v>
      </c>
      <c r="S33" s="28" t="s">
        <v>591</v>
      </c>
      <c r="T33" s="28" t="s">
        <v>591</v>
      </c>
      <c r="U33" s="28" t="s">
        <v>591</v>
      </c>
      <c r="V33" s="28" t="s">
        <v>591</v>
      </c>
      <c r="W33" s="28" t="s">
        <v>591</v>
      </c>
      <c r="X33" s="28" t="s">
        <v>591</v>
      </c>
      <c r="Y33" s="28" t="s">
        <v>591</v>
      </c>
      <c r="Z33" s="28" t="s">
        <v>591</v>
      </c>
      <c r="AA33" s="28" t="s">
        <v>591</v>
      </c>
      <c r="AB33" s="28" t="s">
        <v>591</v>
      </c>
      <c r="AC33" s="28" t="s">
        <v>591</v>
      </c>
      <c r="AD33" s="28" t="s">
        <v>591</v>
      </c>
      <c r="AE33" s="28" t="s">
        <v>591</v>
      </c>
      <c r="AF33" s="28" t="s">
        <v>591</v>
      </c>
      <c r="AG33" s="28" t="s">
        <v>591</v>
      </c>
      <c r="AH33" s="28" t="s">
        <v>591</v>
      </c>
      <c r="AI33" s="28" t="s">
        <v>591</v>
      </c>
      <c r="AJ33" s="28" t="s">
        <v>591</v>
      </c>
      <c r="AK33" s="28" t="s">
        <v>591</v>
      </c>
      <c r="AL33" s="28" t="s">
        <v>591</v>
      </c>
      <c r="AM33" s="28" t="s">
        <v>591</v>
      </c>
      <c r="AN33" s="28" t="s">
        <v>591</v>
      </c>
      <c r="AO33" s="28" t="s">
        <v>591</v>
      </c>
      <c r="AP33" s="96" t="s">
        <v>591</v>
      </c>
    </row>
    <row r="34" spans="1:42" ht="15.6" thickTop="1" thickBot="1" x14ac:dyDescent="0.35">
      <c r="A34" s="67" t="str">
        <f>'Admin Potential Answers'!A34</f>
        <v>Question_33</v>
      </c>
      <c r="B34" s="67" t="str">
        <f>'Admin Potential Answers'!B34</f>
        <v>Question 33</v>
      </c>
      <c r="C34" s="28" t="s">
        <v>591</v>
      </c>
      <c r="D34" s="28" t="s">
        <v>591</v>
      </c>
      <c r="E34" s="28" t="s">
        <v>591</v>
      </c>
      <c r="F34" s="28" t="s">
        <v>591</v>
      </c>
      <c r="G34" s="28" t="s">
        <v>591</v>
      </c>
      <c r="H34" s="28" t="s">
        <v>591</v>
      </c>
      <c r="I34" s="28" t="s">
        <v>591</v>
      </c>
      <c r="J34" s="28" t="s">
        <v>591</v>
      </c>
      <c r="K34" s="28" t="s">
        <v>591</v>
      </c>
      <c r="L34" s="28" t="s">
        <v>591</v>
      </c>
      <c r="M34" s="28" t="s">
        <v>591</v>
      </c>
      <c r="N34" s="28" t="s">
        <v>591</v>
      </c>
      <c r="O34" s="28" t="s">
        <v>591</v>
      </c>
      <c r="P34" s="28" t="s">
        <v>591</v>
      </c>
      <c r="Q34" s="28" t="s">
        <v>591</v>
      </c>
      <c r="R34" s="28" t="s">
        <v>591</v>
      </c>
      <c r="S34" s="28" t="s">
        <v>591</v>
      </c>
      <c r="T34" s="28" t="s">
        <v>591</v>
      </c>
      <c r="U34" s="28" t="s">
        <v>591</v>
      </c>
      <c r="V34" s="28" t="s">
        <v>591</v>
      </c>
      <c r="W34" s="28" t="s">
        <v>591</v>
      </c>
      <c r="X34" s="28" t="s">
        <v>591</v>
      </c>
      <c r="Y34" s="28" t="s">
        <v>591</v>
      </c>
      <c r="Z34" s="28" t="s">
        <v>591</v>
      </c>
      <c r="AA34" s="28" t="s">
        <v>591</v>
      </c>
      <c r="AB34" s="28" t="s">
        <v>591</v>
      </c>
      <c r="AC34" s="28" t="s">
        <v>591</v>
      </c>
      <c r="AD34" s="28" t="s">
        <v>591</v>
      </c>
      <c r="AE34" s="28" t="s">
        <v>591</v>
      </c>
      <c r="AF34" s="28" t="s">
        <v>591</v>
      </c>
      <c r="AG34" s="28" t="s">
        <v>591</v>
      </c>
      <c r="AH34" s="28" t="s">
        <v>591</v>
      </c>
      <c r="AI34" s="28" t="s">
        <v>591</v>
      </c>
      <c r="AJ34" s="28" t="s">
        <v>591</v>
      </c>
      <c r="AK34" s="28" t="s">
        <v>591</v>
      </c>
      <c r="AL34" s="28" t="s">
        <v>591</v>
      </c>
      <c r="AM34" s="28" t="s">
        <v>591</v>
      </c>
      <c r="AN34" s="28" t="s">
        <v>591</v>
      </c>
      <c r="AO34" s="28" t="s">
        <v>591</v>
      </c>
      <c r="AP34" s="96" t="s">
        <v>591</v>
      </c>
    </row>
    <row r="35" spans="1:42" ht="15.6" thickTop="1" thickBot="1" x14ac:dyDescent="0.35">
      <c r="A35" s="67" t="str">
        <f>'Admin Potential Answers'!A35</f>
        <v>Question_34</v>
      </c>
      <c r="B35" s="67" t="str">
        <f>'Admin Potential Answers'!B35</f>
        <v>Question 34</v>
      </c>
      <c r="C35" s="28" t="s">
        <v>591</v>
      </c>
      <c r="D35" s="28" t="s">
        <v>591</v>
      </c>
      <c r="E35" s="28" t="s">
        <v>591</v>
      </c>
      <c r="F35" s="28" t="s">
        <v>591</v>
      </c>
      <c r="G35" s="28" t="s">
        <v>591</v>
      </c>
      <c r="H35" s="28" t="s">
        <v>591</v>
      </c>
      <c r="I35" s="28" t="s">
        <v>591</v>
      </c>
      <c r="J35" s="28" t="s">
        <v>591</v>
      </c>
      <c r="K35" s="28" t="s">
        <v>591</v>
      </c>
      <c r="L35" s="28" t="s">
        <v>591</v>
      </c>
      <c r="M35" s="28" t="s">
        <v>591</v>
      </c>
      <c r="N35" s="28" t="s">
        <v>591</v>
      </c>
      <c r="O35" s="28" t="s">
        <v>591</v>
      </c>
      <c r="P35" s="28" t="s">
        <v>591</v>
      </c>
      <c r="Q35" s="28" t="s">
        <v>591</v>
      </c>
      <c r="R35" s="28" t="s">
        <v>591</v>
      </c>
      <c r="S35" s="28" t="s">
        <v>591</v>
      </c>
      <c r="T35" s="28" t="s">
        <v>591</v>
      </c>
      <c r="U35" s="28" t="s">
        <v>591</v>
      </c>
      <c r="V35" s="28" t="s">
        <v>591</v>
      </c>
      <c r="W35" s="28" t="s">
        <v>591</v>
      </c>
      <c r="X35" s="28" t="s">
        <v>591</v>
      </c>
      <c r="Y35" s="28" t="s">
        <v>591</v>
      </c>
      <c r="Z35" s="28" t="s">
        <v>591</v>
      </c>
      <c r="AA35" s="28" t="s">
        <v>591</v>
      </c>
      <c r="AB35" s="28" t="s">
        <v>591</v>
      </c>
      <c r="AC35" s="28" t="s">
        <v>591</v>
      </c>
      <c r="AD35" s="28" t="s">
        <v>591</v>
      </c>
      <c r="AE35" s="28" t="s">
        <v>591</v>
      </c>
      <c r="AF35" s="28" t="s">
        <v>591</v>
      </c>
      <c r="AG35" s="28" t="s">
        <v>591</v>
      </c>
      <c r="AH35" s="28" t="s">
        <v>591</v>
      </c>
      <c r="AI35" s="28" t="s">
        <v>591</v>
      </c>
      <c r="AJ35" s="28" t="s">
        <v>591</v>
      </c>
      <c r="AK35" s="28" t="s">
        <v>591</v>
      </c>
      <c r="AL35" s="28" t="s">
        <v>591</v>
      </c>
      <c r="AM35" s="28" t="s">
        <v>591</v>
      </c>
      <c r="AN35" s="28" t="s">
        <v>591</v>
      </c>
      <c r="AO35" s="28" t="s">
        <v>591</v>
      </c>
      <c r="AP35" s="96" t="s">
        <v>591</v>
      </c>
    </row>
    <row r="36" spans="1:42" ht="15.6" thickTop="1" thickBot="1" x14ac:dyDescent="0.35">
      <c r="A36" s="67" t="str">
        <f>'Admin Potential Answers'!A36</f>
        <v>Question_35</v>
      </c>
      <c r="B36" s="67" t="str">
        <f>'Admin Potential Answers'!B36</f>
        <v>Question 35</v>
      </c>
      <c r="C36" s="28" t="s">
        <v>591</v>
      </c>
      <c r="D36" s="28" t="s">
        <v>591</v>
      </c>
      <c r="E36" s="28" t="s">
        <v>591</v>
      </c>
      <c r="F36" s="28" t="s">
        <v>591</v>
      </c>
      <c r="G36" s="28" t="s">
        <v>591</v>
      </c>
      <c r="H36" s="28" t="s">
        <v>591</v>
      </c>
      <c r="I36" s="28" t="s">
        <v>591</v>
      </c>
      <c r="J36" s="28" t="s">
        <v>591</v>
      </c>
      <c r="K36" s="28" t="s">
        <v>591</v>
      </c>
      <c r="L36" s="28" t="s">
        <v>591</v>
      </c>
      <c r="M36" s="28" t="s">
        <v>591</v>
      </c>
      <c r="N36" s="28" t="s">
        <v>591</v>
      </c>
      <c r="O36" s="28" t="s">
        <v>591</v>
      </c>
      <c r="P36" s="28" t="s">
        <v>591</v>
      </c>
      <c r="Q36" s="28" t="s">
        <v>591</v>
      </c>
      <c r="R36" s="28" t="s">
        <v>591</v>
      </c>
      <c r="S36" s="28" t="s">
        <v>591</v>
      </c>
      <c r="T36" s="28" t="s">
        <v>591</v>
      </c>
      <c r="U36" s="28" t="s">
        <v>591</v>
      </c>
      <c r="V36" s="28" t="s">
        <v>591</v>
      </c>
      <c r="W36" s="28" t="s">
        <v>591</v>
      </c>
      <c r="X36" s="28" t="s">
        <v>591</v>
      </c>
      <c r="Y36" s="28" t="s">
        <v>591</v>
      </c>
      <c r="Z36" s="28" t="s">
        <v>591</v>
      </c>
      <c r="AA36" s="28" t="s">
        <v>591</v>
      </c>
      <c r="AB36" s="28" t="s">
        <v>591</v>
      </c>
      <c r="AC36" s="28" t="s">
        <v>591</v>
      </c>
      <c r="AD36" s="28" t="s">
        <v>591</v>
      </c>
      <c r="AE36" s="28" t="s">
        <v>591</v>
      </c>
      <c r="AF36" s="28" t="s">
        <v>591</v>
      </c>
      <c r="AG36" s="28" t="s">
        <v>591</v>
      </c>
      <c r="AH36" s="28" t="s">
        <v>591</v>
      </c>
      <c r="AI36" s="28" t="s">
        <v>591</v>
      </c>
      <c r="AJ36" s="28" t="s">
        <v>591</v>
      </c>
      <c r="AK36" s="28" t="s">
        <v>591</v>
      </c>
      <c r="AL36" s="28" t="s">
        <v>591</v>
      </c>
      <c r="AM36" s="28" t="s">
        <v>591</v>
      </c>
      <c r="AN36" s="28" t="s">
        <v>591</v>
      </c>
      <c r="AO36" s="28" t="s">
        <v>591</v>
      </c>
      <c r="AP36" s="96" t="s">
        <v>591</v>
      </c>
    </row>
    <row r="37" spans="1:42" ht="15.6" thickTop="1" thickBot="1" x14ac:dyDescent="0.35">
      <c r="A37" s="67" t="str">
        <f>'Admin Potential Answers'!A37</f>
        <v>Question_36</v>
      </c>
      <c r="B37" s="67" t="str">
        <f>'Admin Potential Answers'!B37</f>
        <v>Question 36</v>
      </c>
      <c r="C37" s="28" t="s">
        <v>591</v>
      </c>
      <c r="D37" s="28" t="s">
        <v>591</v>
      </c>
      <c r="E37" s="28" t="s">
        <v>591</v>
      </c>
      <c r="F37" s="28" t="s">
        <v>591</v>
      </c>
      <c r="G37" s="28" t="s">
        <v>591</v>
      </c>
      <c r="H37" s="28" t="s">
        <v>591</v>
      </c>
      <c r="I37" s="28" t="s">
        <v>591</v>
      </c>
      <c r="J37" s="28" t="s">
        <v>591</v>
      </c>
      <c r="K37" s="28" t="s">
        <v>591</v>
      </c>
      <c r="L37" s="28" t="s">
        <v>591</v>
      </c>
      <c r="M37" s="28" t="s">
        <v>591</v>
      </c>
      <c r="N37" s="28" t="s">
        <v>591</v>
      </c>
      <c r="O37" s="28" t="s">
        <v>591</v>
      </c>
      <c r="P37" s="28" t="s">
        <v>591</v>
      </c>
      <c r="Q37" s="28" t="s">
        <v>591</v>
      </c>
      <c r="R37" s="28" t="s">
        <v>591</v>
      </c>
      <c r="S37" s="28" t="s">
        <v>591</v>
      </c>
      <c r="T37" s="28" t="s">
        <v>591</v>
      </c>
      <c r="U37" s="28" t="s">
        <v>591</v>
      </c>
      <c r="V37" s="28" t="s">
        <v>591</v>
      </c>
      <c r="W37" s="28" t="s">
        <v>591</v>
      </c>
      <c r="X37" s="28" t="s">
        <v>591</v>
      </c>
      <c r="Y37" s="28" t="s">
        <v>591</v>
      </c>
      <c r="Z37" s="28" t="s">
        <v>591</v>
      </c>
      <c r="AA37" s="28" t="s">
        <v>591</v>
      </c>
      <c r="AB37" s="28" t="s">
        <v>591</v>
      </c>
      <c r="AC37" s="28" t="s">
        <v>591</v>
      </c>
      <c r="AD37" s="28" t="s">
        <v>591</v>
      </c>
      <c r="AE37" s="28" t="s">
        <v>591</v>
      </c>
      <c r="AF37" s="28" t="s">
        <v>591</v>
      </c>
      <c r="AG37" s="28" t="s">
        <v>591</v>
      </c>
      <c r="AH37" s="28" t="s">
        <v>591</v>
      </c>
      <c r="AI37" s="28" t="s">
        <v>591</v>
      </c>
      <c r="AJ37" s="28" t="s">
        <v>591</v>
      </c>
      <c r="AK37" s="28" t="s">
        <v>591</v>
      </c>
      <c r="AL37" s="28" t="s">
        <v>591</v>
      </c>
      <c r="AM37" s="28" t="s">
        <v>591</v>
      </c>
      <c r="AN37" s="28" t="s">
        <v>591</v>
      </c>
      <c r="AO37" s="28" t="s">
        <v>591</v>
      </c>
      <c r="AP37" s="96" t="s">
        <v>591</v>
      </c>
    </row>
    <row r="38" spans="1:42" ht="15.6" thickTop="1" thickBot="1" x14ac:dyDescent="0.35">
      <c r="A38" s="67" t="str">
        <f>'Admin Potential Answers'!A38</f>
        <v>Question_37</v>
      </c>
      <c r="B38" s="67" t="str">
        <f>'Admin Potential Answers'!B38</f>
        <v>Question 37</v>
      </c>
      <c r="C38" s="28" t="s">
        <v>591</v>
      </c>
      <c r="D38" s="28" t="s">
        <v>591</v>
      </c>
      <c r="E38" s="28" t="s">
        <v>591</v>
      </c>
      <c r="F38" s="28" t="s">
        <v>591</v>
      </c>
      <c r="G38" s="28" t="s">
        <v>591</v>
      </c>
      <c r="H38" s="28" t="s">
        <v>591</v>
      </c>
      <c r="I38" s="28" t="s">
        <v>591</v>
      </c>
      <c r="J38" s="28" t="s">
        <v>591</v>
      </c>
      <c r="K38" s="28" t="s">
        <v>591</v>
      </c>
      <c r="L38" s="28" t="s">
        <v>591</v>
      </c>
      <c r="M38" s="28" t="s">
        <v>591</v>
      </c>
      <c r="N38" s="28" t="s">
        <v>591</v>
      </c>
      <c r="O38" s="28" t="s">
        <v>591</v>
      </c>
      <c r="P38" s="28" t="s">
        <v>591</v>
      </c>
      <c r="Q38" s="28" t="s">
        <v>591</v>
      </c>
      <c r="R38" s="28" t="s">
        <v>591</v>
      </c>
      <c r="S38" s="28" t="s">
        <v>591</v>
      </c>
      <c r="T38" s="28" t="s">
        <v>591</v>
      </c>
      <c r="U38" s="28" t="s">
        <v>591</v>
      </c>
      <c r="V38" s="28" t="s">
        <v>591</v>
      </c>
      <c r="W38" s="28" t="s">
        <v>591</v>
      </c>
      <c r="X38" s="28" t="s">
        <v>591</v>
      </c>
      <c r="Y38" s="28" t="s">
        <v>591</v>
      </c>
      <c r="Z38" s="28" t="s">
        <v>591</v>
      </c>
      <c r="AA38" s="28" t="s">
        <v>591</v>
      </c>
      <c r="AB38" s="28" t="s">
        <v>591</v>
      </c>
      <c r="AC38" s="28" t="s">
        <v>591</v>
      </c>
      <c r="AD38" s="28" t="s">
        <v>591</v>
      </c>
      <c r="AE38" s="28" t="s">
        <v>591</v>
      </c>
      <c r="AF38" s="28" t="s">
        <v>591</v>
      </c>
      <c r="AG38" s="28" t="s">
        <v>591</v>
      </c>
      <c r="AH38" s="28" t="s">
        <v>591</v>
      </c>
      <c r="AI38" s="28" t="s">
        <v>591</v>
      </c>
      <c r="AJ38" s="28" t="s">
        <v>591</v>
      </c>
      <c r="AK38" s="28" t="s">
        <v>591</v>
      </c>
      <c r="AL38" s="28" t="s">
        <v>591</v>
      </c>
      <c r="AM38" s="28" t="s">
        <v>591</v>
      </c>
      <c r="AN38" s="28" t="s">
        <v>591</v>
      </c>
      <c r="AO38" s="28" t="s">
        <v>591</v>
      </c>
      <c r="AP38" s="96" t="s">
        <v>591</v>
      </c>
    </row>
    <row r="39" spans="1:42" ht="15.6" thickTop="1" thickBot="1" x14ac:dyDescent="0.35">
      <c r="A39" s="67" t="str">
        <f>'Admin Potential Answers'!A39</f>
        <v>Question_38</v>
      </c>
      <c r="B39" s="67" t="str">
        <f>'Admin Potential Answers'!B39</f>
        <v>Question 38</v>
      </c>
      <c r="C39" s="28" t="s">
        <v>591</v>
      </c>
      <c r="D39" s="28" t="s">
        <v>591</v>
      </c>
      <c r="E39" s="28" t="s">
        <v>591</v>
      </c>
      <c r="F39" s="28" t="s">
        <v>591</v>
      </c>
      <c r="G39" s="28" t="s">
        <v>591</v>
      </c>
      <c r="H39" s="28" t="s">
        <v>591</v>
      </c>
      <c r="I39" s="28" t="s">
        <v>591</v>
      </c>
      <c r="J39" s="28" t="s">
        <v>591</v>
      </c>
      <c r="K39" s="28" t="s">
        <v>591</v>
      </c>
      <c r="L39" s="28" t="s">
        <v>591</v>
      </c>
      <c r="M39" s="28" t="s">
        <v>591</v>
      </c>
      <c r="N39" s="28" t="s">
        <v>591</v>
      </c>
      <c r="O39" s="28" t="s">
        <v>591</v>
      </c>
      <c r="P39" s="28" t="s">
        <v>591</v>
      </c>
      <c r="Q39" s="28" t="s">
        <v>591</v>
      </c>
      <c r="R39" s="28" t="s">
        <v>591</v>
      </c>
      <c r="S39" s="28" t="s">
        <v>591</v>
      </c>
      <c r="T39" s="28" t="s">
        <v>591</v>
      </c>
      <c r="U39" s="28" t="s">
        <v>591</v>
      </c>
      <c r="V39" s="28" t="s">
        <v>591</v>
      </c>
      <c r="W39" s="28" t="s">
        <v>591</v>
      </c>
      <c r="X39" s="28" t="s">
        <v>591</v>
      </c>
      <c r="Y39" s="28" t="s">
        <v>591</v>
      </c>
      <c r="Z39" s="28" t="s">
        <v>591</v>
      </c>
      <c r="AA39" s="28" t="s">
        <v>591</v>
      </c>
      <c r="AB39" s="28" t="s">
        <v>591</v>
      </c>
      <c r="AC39" s="28" t="s">
        <v>591</v>
      </c>
      <c r="AD39" s="28" t="s">
        <v>591</v>
      </c>
      <c r="AE39" s="28" t="s">
        <v>591</v>
      </c>
      <c r="AF39" s="28" t="s">
        <v>591</v>
      </c>
      <c r="AG39" s="28" t="s">
        <v>591</v>
      </c>
      <c r="AH39" s="28" t="s">
        <v>591</v>
      </c>
      <c r="AI39" s="28" t="s">
        <v>591</v>
      </c>
      <c r="AJ39" s="28" t="s">
        <v>591</v>
      </c>
      <c r="AK39" s="28" t="s">
        <v>591</v>
      </c>
      <c r="AL39" s="28" t="s">
        <v>591</v>
      </c>
      <c r="AM39" s="28" t="s">
        <v>591</v>
      </c>
      <c r="AN39" s="28" t="s">
        <v>591</v>
      </c>
      <c r="AO39" s="28" t="s">
        <v>591</v>
      </c>
      <c r="AP39" s="96" t="s">
        <v>591</v>
      </c>
    </row>
    <row r="40" spans="1:42" ht="15.6" thickTop="1" thickBot="1" x14ac:dyDescent="0.35">
      <c r="A40" s="67" t="str">
        <f>'Admin Potential Answers'!A40</f>
        <v>Question_39</v>
      </c>
      <c r="B40" s="67" t="str">
        <f>'Admin Potential Answers'!B40</f>
        <v>Question 39</v>
      </c>
      <c r="C40" s="28" t="s">
        <v>591</v>
      </c>
      <c r="D40" s="28" t="s">
        <v>591</v>
      </c>
      <c r="E40" s="28" t="s">
        <v>591</v>
      </c>
      <c r="F40" s="28" t="s">
        <v>591</v>
      </c>
      <c r="G40" s="28" t="s">
        <v>591</v>
      </c>
      <c r="H40" s="28" t="s">
        <v>591</v>
      </c>
      <c r="I40" s="28" t="s">
        <v>591</v>
      </c>
      <c r="J40" s="28" t="s">
        <v>591</v>
      </c>
      <c r="K40" s="28" t="s">
        <v>591</v>
      </c>
      <c r="L40" s="28" t="s">
        <v>591</v>
      </c>
      <c r="M40" s="28" t="s">
        <v>591</v>
      </c>
      <c r="N40" s="28" t="s">
        <v>591</v>
      </c>
      <c r="O40" s="28" t="s">
        <v>591</v>
      </c>
      <c r="P40" s="28" t="s">
        <v>591</v>
      </c>
      <c r="Q40" s="28" t="s">
        <v>591</v>
      </c>
      <c r="R40" s="28" t="s">
        <v>591</v>
      </c>
      <c r="S40" s="28" t="s">
        <v>591</v>
      </c>
      <c r="T40" s="28" t="s">
        <v>591</v>
      </c>
      <c r="U40" s="28" t="s">
        <v>591</v>
      </c>
      <c r="V40" s="28" t="s">
        <v>591</v>
      </c>
      <c r="W40" s="28" t="s">
        <v>591</v>
      </c>
      <c r="X40" s="28" t="s">
        <v>591</v>
      </c>
      <c r="Y40" s="28" t="s">
        <v>591</v>
      </c>
      <c r="Z40" s="28" t="s">
        <v>591</v>
      </c>
      <c r="AA40" s="28" t="s">
        <v>591</v>
      </c>
      <c r="AB40" s="28" t="s">
        <v>591</v>
      </c>
      <c r="AC40" s="28" t="s">
        <v>591</v>
      </c>
      <c r="AD40" s="28" t="s">
        <v>591</v>
      </c>
      <c r="AE40" s="28" t="s">
        <v>591</v>
      </c>
      <c r="AF40" s="28" t="s">
        <v>591</v>
      </c>
      <c r="AG40" s="28" t="s">
        <v>591</v>
      </c>
      <c r="AH40" s="28" t="s">
        <v>591</v>
      </c>
      <c r="AI40" s="28" t="s">
        <v>591</v>
      </c>
      <c r="AJ40" s="28" t="s">
        <v>591</v>
      </c>
      <c r="AK40" s="28" t="s">
        <v>591</v>
      </c>
      <c r="AL40" s="28" t="s">
        <v>591</v>
      </c>
      <c r="AM40" s="28" t="s">
        <v>591</v>
      </c>
      <c r="AN40" s="28" t="s">
        <v>591</v>
      </c>
      <c r="AO40" s="28" t="s">
        <v>591</v>
      </c>
      <c r="AP40" s="96" t="s">
        <v>591</v>
      </c>
    </row>
    <row r="41" spans="1:42" ht="15.6" thickTop="1" thickBot="1" x14ac:dyDescent="0.35">
      <c r="A41" s="67" t="str">
        <f>'Admin Potential Answers'!A41</f>
        <v>Question_40</v>
      </c>
      <c r="B41" s="67" t="str">
        <f>'Admin Potential Answers'!B41</f>
        <v>Question 40</v>
      </c>
      <c r="C41" s="28" t="s">
        <v>591</v>
      </c>
      <c r="D41" s="28" t="s">
        <v>591</v>
      </c>
      <c r="E41" s="28" t="s">
        <v>591</v>
      </c>
      <c r="F41" s="28" t="s">
        <v>591</v>
      </c>
      <c r="G41" s="28" t="s">
        <v>591</v>
      </c>
      <c r="H41" s="28" t="s">
        <v>591</v>
      </c>
      <c r="I41" s="28" t="s">
        <v>591</v>
      </c>
      <c r="J41" s="28" t="s">
        <v>591</v>
      </c>
      <c r="K41" s="28" t="s">
        <v>591</v>
      </c>
      <c r="L41" s="28" t="s">
        <v>591</v>
      </c>
      <c r="M41" s="28" t="s">
        <v>591</v>
      </c>
      <c r="N41" s="28" t="s">
        <v>591</v>
      </c>
      <c r="O41" s="28" t="s">
        <v>591</v>
      </c>
      <c r="P41" s="28" t="s">
        <v>591</v>
      </c>
      <c r="Q41" s="28" t="s">
        <v>591</v>
      </c>
      <c r="R41" s="28" t="s">
        <v>591</v>
      </c>
      <c r="S41" s="28" t="s">
        <v>591</v>
      </c>
      <c r="T41" s="28" t="s">
        <v>591</v>
      </c>
      <c r="U41" s="28" t="s">
        <v>591</v>
      </c>
      <c r="V41" s="28" t="s">
        <v>591</v>
      </c>
      <c r="W41" s="28" t="s">
        <v>591</v>
      </c>
      <c r="X41" s="28" t="s">
        <v>591</v>
      </c>
      <c r="Y41" s="28" t="s">
        <v>591</v>
      </c>
      <c r="Z41" s="28" t="s">
        <v>591</v>
      </c>
      <c r="AA41" s="28" t="s">
        <v>591</v>
      </c>
      <c r="AB41" s="28" t="s">
        <v>591</v>
      </c>
      <c r="AC41" s="28" t="s">
        <v>591</v>
      </c>
      <c r="AD41" s="28" t="s">
        <v>591</v>
      </c>
      <c r="AE41" s="28" t="s">
        <v>591</v>
      </c>
      <c r="AF41" s="28" t="s">
        <v>591</v>
      </c>
      <c r="AG41" s="28" t="s">
        <v>591</v>
      </c>
      <c r="AH41" s="28" t="s">
        <v>591</v>
      </c>
      <c r="AI41" s="28" t="s">
        <v>591</v>
      </c>
      <c r="AJ41" s="28" t="s">
        <v>591</v>
      </c>
      <c r="AK41" s="28" t="s">
        <v>591</v>
      </c>
      <c r="AL41" s="28" t="s">
        <v>591</v>
      </c>
      <c r="AM41" s="28" t="s">
        <v>591</v>
      </c>
      <c r="AN41" s="28" t="s">
        <v>591</v>
      </c>
      <c r="AO41" s="28" t="s">
        <v>591</v>
      </c>
      <c r="AP41" s="96" t="s">
        <v>591</v>
      </c>
    </row>
    <row r="42" spans="1:42" ht="15.6" thickTop="1" thickBot="1" x14ac:dyDescent="0.35">
      <c r="A42" s="67" t="str">
        <f>'Admin Potential Answers'!A42</f>
        <v>Question_41</v>
      </c>
      <c r="B42" s="67" t="str">
        <f>'Admin Potential Answers'!B42</f>
        <v>Question 41</v>
      </c>
      <c r="C42" s="28" t="s">
        <v>591</v>
      </c>
      <c r="D42" s="28" t="s">
        <v>591</v>
      </c>
      <c r="E42" s="28" t="s">
        <v>591</v>
      </c>
      <c r="F42" s="28" t="s">
        <v>591</v>
      </c>
      <c r="G42" s="28" t="s">
        <v>591</v>
      </c>
      <c r="H42" s="28" t="s">
        <v>591</v>
      </c>
      <c r="I42" s="28" t="s">
        <v>591</v>
      </c>
      <c r="J42" s="28" t="s">
        <v>591</v>
      </c>
      <c r="K42" s="28" t="s">
        <v>591</v>
      </c>
      <c r="L42" s="28" t="s">
        <v>591</v>
      </c>
      <c r="M42" s="28" t="s">
        <v>591</v>
      </c>
      <c r="N42" s="28" t="s">
        <v>591</v>
      </c>
      <c r="O42" s="28" t="s">
        <v>591</v>
      </c>
      <c r="P42" s="28" t="s">
        <v>591</v>
      </c>
      <c r="Q42" s="28" t="s">
        <v>591</v>
      </c>
      <c r="R42" s="28" t="s">
        <v>591</v>
      </c>
      <c r="S42" s="28" t="s">
        <v>591</v>
      </c>
      <c r="T42" s="28" t="s">
        <v>591</v>
      </c>
      <c r="U42" s="28" t="s">
        <v>591</v>
      </c>
      <c r="V42" s="28" t="s">
        <v>591</v>
      </c>
      <c r="W42" s="28" t="s">
        <v>591</v>
      </c>
      <c r="X42" s="28" t="s">
        <v>591</v>
      </c>
      <c r="Y42" s="28" t="s">
        <v>591</v>
      </c>
      <c r="Z42" s="28" t="s">
        <v>591</v>
      </c>
      <c r="AA42" s="28" t="s">
        <v>591</v>
      </c>
      <c r="AB42" s="28" t="s">
        <v>591</v>
      </c>
      <c r="AC42" s="28" t="s">
        <v>591</v>
      </c>
      <c r="AD42" s="28" t="s">
        <v>591</v>
      </c>
      <c r="AE42" s="28" t="s">
        <v>591</v>
      </c>
      <c r="AF42" s="28" t="s">
        <v>591</v>
      </c>
      <c r="AG42" s="28" t="s">
        <v>591</v>
      </c>
      <c r="AH42" s="28" t="s">
        <v>591</v>
      </c>
      <c r="AI42" s="28" t="s">
        <v>591</v>
      </c>
      <c r="AJ42" s="28" t="s">
        <v>591</v>
      </c>
      <c r="AK42" s="28" t="s">
        <v>591</v>
      </c>
      <c r="AL42" s="28" t="s">
        <v>591</v>
      </c>
      <c r="AM42" s="28" t="s">
        <v>591</v>
      </c>
      <c r="AN42" s="28" t="s">
        <v>591</v>
      </c>
      <c r="AO42" s="28" t="s">
        <v>591</v>
      </c>
      <c r="AP42" s="96" t="s">
        <v>591</v>
      </c>
    </row>
    <row r="43" spans="1:42" ht="15.6" thickTop="1" thickBot="1" x14ac:dyDescent="0.35">
      <c r="A43" s="67" t="str">
        <f>'Admin Potential Answers'!A43</f>
        <v>Question_42</v>
      </c>
      <c r="B43" s="67" t="str">
        <f>'Admin Potential Answers'!B43</f>
        <v>Question 42</v>
      </c>
      <c r="C43" s="28" t="s">
        <v>591</v>
      </c>
      <c r="D43" s="28" t="s">
        <v>591</v>
      </c>
      <c r="E43" s="28" t="s">
        <v>591</v>
      </c>
      <c r="F43" s="28" t="s">
        <v>591</v>
      </c>
      <c r="G43" s="28" t="s">
        <v>591</v>
      </c>
      <c r="H43" s="28" t="s">
        <v>591</v>
      </c>
      <c r="I43" s="28" t="s">
        <v>591</v>
      </c>
      <c r="J43" s="28" t="s">
        <v>591</v>
      </c>
      <c r="K43" s="28" t="s">
        <v>591</v>
      </c>
      <c r="L43" s="28" t="s">
        <v>591</v>
      </c>
      <c r="M43" s="28" t="s">
        <v>591</v>
      </c>
      <c r="N43" s="28" t="s">
        <v>591</v>
      </c>
      <c r="O43" s="28" t="s">
        <v>591</v>
      </c>
      <c r="P43" s="28" t="s">
        <v>591</v>
      </c>
      <c r="Q43" s="28" t="s">
        <v>591</v>
      </c>
      <c r="R43" s="28" t="s">
        <v>591</v>
      </c>
      <c r="S43" s="28" t="s">
        <v>591</v>
      </c>
      <c r="T43" s="28" t="s">
        <v>591</v>
      </c>
      <c r="U43" s="28" t="s">
        <v>591</v>
      </c>
      <c r="V43" s="28" t="s">
        <v>591</v>
      </c>
      <c r="W43" s="28" t="s">
        <v>591</v>
      </c>
      <c r="X43" s="28" t="s">
        <v>591</v>
      </c>
      <c r="Y43" s="28" t="s">
        <v>591</v>
      </c>
      <c r="Z43" s="28" t="s">
        <v>591</v>
      </c>
      <c r="AA43" s="28" t="s">
        <v>591</v>
      </c>
      <c r="AB43" s="28" t="s">
        <v>591</v>
      </c>
      <c r="AC43" s="28" t="s">
        <v>591</v>
      </c>
      <c r="AD43" s="28" t="s">
        <v>591</v>
      </c>
      <c r="AE43" s="28" t="s">
        <v>591</v>
      </c>
      <c r="AF43" s="28" t="s">
        <v>591</v>
      </c>
      <c r="AG43" s="28" t="s">
        <v>591</v>
      </c>
      <c r="AH43" s="28" t="s">
        <v>591</v>
      </c>
      <c r="AI43" s="28" t="s">
        <v>591</v>
      </c>
      <c r="AJ43" s="28" t="s">
        <v>591</v>
      </c>
      <c r="AK43" s="28" t="s">
        <v>591</v>
      </c>
      <c r="AL43" s="28" t="s">
        <v>591</v>
      </c>
      <c r="AM43" s="28" t="s">
        <v>591</v>
      </c>
      <c r="AN43" s="28" t="s">
        <v>591</v>
      </c>
      <c r="AO43" s="28" t="s">
        <v>591</v>
      </c>
      <c r="AP43" s="96" t="s">
        <v>591</v>
      </c>
    </row>
    <row r="44" spans="1:42" ht="15.6" thickTop="1" thickBot="1" x14ac:dyDescent="0.35">
      <c r="A44" s="67" t="str">
        <f>'Admin Potential Answers'!A44</f>
        <v>Question_43</v>
      </c>
      <c r="B44" s="67" t="str">
        <f>'Admin Potential Answers'!B44</f>
        <v>Question 43</v>
      </c>
      <c r="C44" s="28" t="s">
        <v>591</v>
      </c>
      <c r="D44" s="28" t="s">
        <v>591</v>
      </c>
      <c r="E44" s="28" t="s">
        <v>591</v>
      </c>
      <c r="F44" s="28" t="s">
        <v>591</v>
      </c>
      <c r="G44" s="28" t="s">
        <v>591</v>
      </c>
      <c r="H44" s="28" t="s">
        <v>591</v>
      </c>
      <c r="I44" s="28" t="s">
        <v>591</v>
      </c>
      <c r="J44" s="28" t="s">
        <v>591</v>
      </c>
      <c r="K44" s="28" t="s">
        <v>591</v>
      </c>
      <c r="L44" s="28" t="s">
        <v>591</v>
      </c>
      <c r="M44" s="28" t="s">
        <v>591</v>
      </c>
      <c r="N44" s="28" t="s">
        <v>591</v>
      </c>
      <c r="O44" s="28" t="s">
        <v>591</v>
      </c>
      <c r="P44" s="28" t="s">
        <v>591</v>
      </c>
      <c r="Q44" s="28" t="s">
        <v>591</v>
      </c>
      <c r="R44" s="28" t="s">
        <v>591</v>
      </c>
      <c r="S44" s="28" t="s">
        <v>591</v>
      </c>
      <c r="T44" s="28" t="s">
        <v>591</v>
      </c>
      <c r="U44" s="28" t="s">
        <v>591</v>
      </c>
      <c r="V44" s="28" t="s">
        <v>591</v>
      </c>
      <c r="W44" s="28" t="s">
        <v>591</v>
      </c>
      <c r="X44" s="28" t="s">
        <v>591</v>
      </c>
      <c r="Y44" s="28" t="s">
        <v>591</v>
      </c>
      <c r="Z44" s="28" t="s">
        <v>591</v>
      </c>
      <c r="AA44" s="28" t="s">
        <v>591</v>
      </c>
      <c r="AB44" s="28" t="s">
        <v>591</v>
      </c>
      <c r="AC44" s="28" t="s">
        <v>591</v>
      </c>
      <c r="AD44" s="28" t="s">
        <v>591</v>
      </c>
      <c r="AE44" s="28" t="s">
        <v>591</v>
      </c>
      <c r="AF44" s="28" t="s">
        <v>591</v>
      </c>
      <c r="AG44" s="28" t="s">
        <v>591</v>
      </c>
      <c r="AH44" s="28" t="s">
        <v>591</v>
      </c>
      <c r="AI44" s="28" t="s">
        <v>591</v>
      </c>
      <c r="AJ44" s="28" t="s">
        <v>591</v>
      </c>
      <c r="AK44" s="28" t="s">
        <v>591</v>
      </c>
      <c r="AL44" s="28" t="s">
        <v>591</v>
      </c>
      <c r="AM44" s="28" t="s">
        <v>591</v>
      </c>
      <c r="AN44" s="28" t="s">
        <v>591</v>
      </c>
      <c r="AO44" s="28" t="s">
        <v>591</v>
      </c>
      <c r="AP44" s="96" t="s">
        <v>591</v>
      </c>
    </row>
    <row r="45" spans="1:42" ht="15.6" thickTop="1" thickBot="1" x14ac:dyDescent="0.35">
      <c r="A45" s="67" t="str">
        <f>'Admin Potential Answers'!A45</f>
        <v>Question_44</v>
      </c>
      <c r="B45" s="67" t="str">
        <f>'Admin Potential Answers'!B45</f>
        <v>Question 44</v>
      </c>
      <c r="C45" s="28" t="s">
        <v>591</v>
      </c>
      <c r="D45" s="28" t="s">
        <v>591</v>
      </c>
      <c r="E45" s="28" t="s">
        <v>591</v>
      </c>
      <c r="F45" s="28" t="s">
        <v>591</v>
      </c>
      <c r="G45" s="28" t="s">
        <v>591</v>
      </c>
      <c r="H45" s="28" t="s">
        <v>591</v>
      </c>
      <c r="I45" s="28" t="s">
        <v>591</v>
      </c>
      <c r="J45" s="28" t="s">
        <v>591</v>
      </c>
      <c r="K45" s="28" t="s">
        <v>591</v>
      </c>
      <c r="L45" s="28" t="s">
        <v>591</v>
      </c>
      <c r="M45" s="28" t="s">
        <v>591</v>
      </c>
      <c r="N45" s="28" t="s">
        <v>591</v>
      </c>
      <c r="O45" s="28" t="s">
        <v>591</v>
      </c>
      <c r="P45" s="28" t="s">
        <v>591</v>
      </c>
      <c r="Q45" s="28" t="s">
        <v>591</v>
      </c>
      <c r="R45" s="28" t="s">
        <v>591</v>
      </c>
      <c r="S45" s="28" t="s">
        <v>591</v>
      </c>
      <c r="T45" s="28" t="s">
        <v>591</v>
      </c>
      <c r="U45" s="28" t="s">
        <v>591</v>
      </c>
      <c r="V45" s="28" t="s">
        <v>591</v>
      </c>
      <c r="W45" s="28" t="s">
        <v>591</v>
      </c>
      <c r="X45" s="28" t="s">
        <v>591</v>
      </c>
      <c r="Y45" s="28" t="s">
        <v>591</v>
      </c>
      <c r="Z45" s="28" t="s">
        <v>591</v>
      </c>
      <c r="AA45" s="28" t="s">
        <v>591</v>
      </c>
      <c r="AB45" s="28" t="s">
        <v>591</v>
      </c>
      <c r="AC45" s="28" t="s">
        <v>591</v>
      </c>
      <c r="AD45" s="28" t="s">
        <v>591</v>
      </c>
      <c r="AE45" s="28" t="s">
        <v>591</v>
      </c>
      <c r="AF45" s="28" t="s">
        <v>591</v>
      </c>
      <c r="AG45" s="28" t="s">
        <v>591</v>
      </c>
      <c r="AH45" s="28" t="s">
        <v>591</v>
      </c>
      <c r="AI45" s="28" t="s">
        <v>591</v>
      </c>
      <c r="AJ45" s="28" t="s">
        <v>591</v>
      </c>
      <c r="AK45" s="28" t="s">
        <v>591</v>
      </c>
      <c r="AL45" s="28" t="s">
        <v>591</v>
      </c>
      <c r="AM45" s="28" t="s">
        <v>591</v>
      </c>
      <c r="AN45" s="28" t="s">
        <v>591</v>
      </c>
      <c r="AO45" s="28" t="s">
        <v>591</v>
      </c>
      <c r="AP45" s="96" t="s">
        <v>591</v>
      </c>
    </row>
    <row r="46" spans="1:42" ht="15.6" thickTop="1" thickBot="1" x14ac:dyDescent="0.35">
      <c r="A46" s="67" t="str">
        <f>'Admin Potential Answers'!A46</f>
        <v>Question_45</v>
      </c>
      <c r="B46" s="67" t="str">
        <f>'Admin Potential Answers'!B46</f>
        <v>Question 45</v>
      </c>
      <c r="C46" s="28" t="s">
        <v>591</v>
      </c>
      <c r="D46" s="28" t="s">
        <v>591</v>
      </c>
      <c r="E46" s="28" t="s">
        <v>591</v>
      </c>
      <c r="F46" s="28" t="s">
        <v>591</v>
      </c>
      <c r="G46" s="28" t="s">
        <v>591</v>
      </c>
      <c r="H46" s="28" t="s">
        <v>591</v>
      </c>
      <c r="I46" s="28" t="s">
        <v>591</v>
      </c>
      <c r="J46" s="28" t="s">
        <v>591</v>
      </c>
      <c r="K46" s="28" t="s">
        <v>591</v>
      </c>
      <c r="L46" s="28" t="s">
        <v>591</v>
      </c>
      <c r="M46" s="28" t="s">
        <v>591</v>
      </c>
      <c r="N46" s="28" t="s">
        <v>591</v>
      </c>
      <c r="O46" s="28" t="s">
        <v>591</v>
      </c>
      <c r="P46" s="28" t="s">
        <v>591</v>
      </c>
      <c r="Q46" s="28" t="s">
        <v>591</v>
      </c>
      <c r="R46" s="28" t="s">
        <v>591</v>
      </c>
      <c r="S46" s="28" t="s">
        <v>591</v>
      </c>
      <c r="T46" s="28" t="s">
        <v>591</v>
      </c>
      <c r="U46" s="28" t="s">
        <v>591</v>
      </c>
      <c r="V46" s="28" t="s">
        <v>591</v>
      </c>
      <c r="W46" s="28" t="s">
        <v>591</v>
      </c>
      <c r="X46" s="28" t="s">
        <v>591</v>
      </c>
      <c r="Y46" s="28" t="s">
        <v>591</v>
      </c>
      <c r="Z46" s="28" t="s">
        <v>591</v>
      </c>
      <c r="AA46" s="28" t="s">
        <v>591</v>
      </c>
      <c r="AB46" s="28" t="s">
        <v>591</v>
      </c>
      <c r="AC46" s="28" t="s">
        <v>591</v>
      </c>
      <c r="AD46" s="28" t="s">
        <v>591</v>
      </c>
      <c r="AE46" s="28" t="s">
        <v>591</v>
      </c>
      <c r="AF46" s="28" t="s">
        <v>591</v>
      </c>
      <c r="AG46" s="28" t="s">
        <v>591</v>
      </c>
      <c r="AH46" s="28" t="s">
        <v>591</v>
      </c>
      <c r="AI46" s="28" t="s">
        <v>591</v>
      </c>
      <c r="AJ46" s="28" t="s">
        <v>591</v>
      </c>
      <c r="AK46" s="28" t="s">
        <v>591</v>
      </c>
      <c r="AL46" s="28" t="s">
        <v>591</v>
      </c>
      <c r="AM46" s="28" t="s">
        <v>591</v>
      </c>
      <c r="AN46" s="28" t="s">
        <v>591</v>
      </c>
      <c r="AO46" s="28" t="s">
        <v>591</v>
      </c>
      <c r="AP46" s="96" t="s">
        <v>591</v>
      </c>
    </row>
    <row r="47" spans="1:42" ht="15.6" thickTop="1" thickBot="1" x14ac:dyDescent="0.35">
      <c r="A47" s="67" t="str">
        <f>'Admin Potential Answers'!A47</f>
        <v>Question_46</v>
      </c>
      <c r="B47" s="67" t="str">
        <f>'Admin Potential Answers'!B47</f>
        <v>Question 46</v>
      </c>
      <c r="C47" s="28" t="s">
        <v>591</v>
      </c>
      <c r="D47" s="28" t="s">
        <v>591</v>
      </c>
      <c r="E47" s="28" t="s">
        <v>591</v>
      </c>
      <c r="F47" s="28" t="s">
        <v>591</v>
      </c>
      <c r="G47" s="28" t="s">
        <v>591</v>
      </c>
      <c r="H47" s="28" t="s">
        <v>591</v>
      </c>
      <c r="I47" s="28" t="s">
        <v>591</v>
      </c>
      <c r="J47" s="28" t="s">
        <v>591</v>
      </c>
      <c r="K47" s="28" t="s">
        <v>591</v>
      </c>
      <c r="L47" s="28" t="s">
        <v>591</v>
      </c>
      <c r="M47" s="28" t="s">
        <v>591</v>
      </c>
      <c r="N47" s="28" t="s">
        <v>591</v>
      </c>
      <c r="O47" s="28" t="s">
        <v>591</v>
      </c>
      <c r="P47" s="28" t="s">
        <v>591</v>
      </c>
      <c r="Q47" s="28" t="s">
        <v>591</v>
      </c>
      <c r="R47" s="28" t="s">
        <v>591</v>
      </c>
      <c r="S47" s="28" t="s">
        <v>591</v>
      </c>
      <c r="T47" s="28" t="s">
        <v>591</v>
      </c>
      <c r="U47" s="28" t="s">
        <v>591</v>
      </c>
      <c r="V47" s="28" t="s">
        <v>591</v>
      </c>
      <c r="W47" s="28" t="s">
        <v>591</v>
      </c>
      <c r="X47" s="28" t="s">
        <v>591</v>
      </c>
      <c r="Y47" s="28" t="s">
        <v>591</v>
      </c>
      <c r="Z47" s="28" t="s">
        <v>591</v>
      </c>
      <c r="AA47" s="28" t="s">
        <v>591</v>
      </c>
      <c r="AB47" s="28" t="s">
        <v>591</v>
      </c>
      <c r="AC47" s="28" t="s">
        <v>591</v>
      </c>
      <c r="AD47" s="28" t="s">
        <v>591</v>
      </c>
      <c r="AE47" s="28" t="s">
        <v>591</v>
      </c>
      <c r="AF47" s="28" t="s">
        <v>591</v>
      </c>
      <c r="AG47" s="28" t="s">
        <v>591</v>
      </c>
      <c r="AH47" s="28" t="s">
        <v>591</v>
      </c>
      <c r="AI47" s="28" t="s">
        <v>591</v>
      </c>
      <c r="AJ47" s="28" t="s">
        <v>591</v>
      </c>
      <c r="AK47" s="28" t="s">
        <v>591</v>
      </c>
      <c r="AL47" s="28" t="s">
        <v>591</v>
      </c>
      <c r="AM47" s="28" t="s">
        <v>591</v>
      </c>
      <c r="AN47" s="28" t="s">
        <v>591</v>
      </c>
      <c r="AO47" s="28" t="s">
        <v>591</v>
      </c>
      <c r="AP47" s="96" t="s">
        <v>591</v>
      </c>
    </row>
    <row r="48" spans="1:42" ht="15.6" thickTop="1" thickBot="1" x14ac:dyDescent="0.35">
      <c r="A48" s="67" t="str">
        <f>'Admin Potential Answers'!A48</f>
        <v>Question_47</v>
      </c>
      <c r="B48" s="67" t="str">
        <f>'Admin Potential Answers'!B48</f>
        <v>Question 47</v>
      </c>
      <c r="C48" s="28" t="s">
        <v>591</v>
      </c>
      <c r="D48" s="28" t="s">
        <v>591</v>
      </c>
      <c r="E48" s="28" t="s">
        <v>591</v>
      </c>
      <c r="F48" s="28" t="s">
        <v>591</v>
      </c>
      <c r="G48" s="28" t="s">
        <v>591</v>
      </c>
      <c r="H48" s="28" t="s">
        <v>591</v>
      </c>
      <c r="I48" s="28" t="s">
        <v>591</v>
      </c>
      <c r="J48" s="28" t="s">
        <v>591</v>
      </c>
      <c r="K48" s="28" t="s">
        <v>591</v>
      </c>
      <c r="L48" s="28" t="s">
        <v>591</v>
      </c>
      <c r="M48" s="28" t="s">
        <v>591</v>
      </c>
      <c r="N48" s="28" t="s">
        <v>591</v>
      </c>
      <c r="O48" s="28" t="s">
        <v>591</v>
      </c>
      <c r="P48" s="28" t="s">
        <v>591</v>
      </c>
      <c r="Q48" s="28" t="s">
        <v>591</v>
      </c>
      <c r="R48" s="28" t="s">
        <v>591</v>
      </c>
      <c r="S48" s="28" t="s">
        <v>591</v>
      </c>
      <c r="T48" s="28" t="s">
        <v>591</v>
      </c>
      <c r="U48" s="28" t="s">
        <v>591</v>
      </c>
      <c r="V48" s="28" t="s">
        <v>591</v>
      </c>
      <c r="W48" s="28" t="s">
        <v>591</v>
      </c>
      <c r="X48" s="28" t="s">
        <v>591</v>
      </c>
      <c r="Y48" s="28" t="s">
        <v>591</v>
      </c>
      <c r="Z48" s="28" t="s">
        <v>591</v>
      </c>
      <c r="AA48" s="28" t="s">
        <v>591</v>
      </c>
      <c r="AB48" s="28" t="s">
        <v>591</v>
      </c>
      <c r="AC48" s="28" t="s">
        <v>591</v>
      </c>
      <c r="AD48" s="28" t="s">
        <v>591</v>
      </c>
      <c r="AE48" s="28" t="s">
        <v>591</v>
      </c>
      <c r="AF48" s="28" t="s">
        <v>591</v>
      </c>
      <c r="AG48" s="28" t="s">
        <v>591</v>
      </c>
      <c r="AH48" s="28" t="s">
        <v>591</v>
      </c>
      <c r="AI48" s="28" t="s">
        <v>591</v>
      </c>
      <c r="AJ48" s="28" t="s">
        <v>591</v>
      </c>
      <c r="AK48" s="28" t="s">
        <v>591</v>
      </c>
      <c r="AL48" s="28" t="s">
        <v>591</v>
      </c>
      <c r="AM48" s="28" t="s">
        <v>591</v>
      </c>
      <c r="AN48" s="28" t="s">
        <v>591</v>
      </c>
      <c r="AO48" s="28" t="s">
        <v>591</v>
      </c>
      <c r="AP48" s="96" t="s">
        <v>591</v>
      </c>
    </row>
    <row r="49" spans="1:42" ht="15.6" thickTop="1" thickBot="1" x14ac:dyDescent="0.35">
      <c r="A49" s="67" t="str">
        <f>'Admin Potential Answers'!A49</f>
        <v>Question_48</v>
      </c>
      <c r="B49" s="67" t="str">
        <f>'Admin Potential Answers'!B49</f>
        <v>Question 48</v>
      </c>
      <c r="C49" s="28" t="s">
        <v>591</v>
      </c>
      <c r="D49" s="28" t="s">
        <v>591</v>
      </c>
      <c r="E49" s="28" t="s">
        <v>591</v>
      </c>
      <c r="F49" s="28" t="s">
        <v>591</v>
      </c>
      <c r="G49" s="28" t="s">
        <v>591</v>
      </c>
      <c r="H49" s="28" t="s">
        <v>591</v>
      </c>
      <c r="I49" s="28" t="s">
        <v>591</v>
      </c>
      <c r="J49" s="28" t="s">
        <v>591</v>
      </c>
      <c r="K49" s="28" t="s">
        <v>591</v>
      </c>
      <c r="L49" s="28" t="s">
        <v>591</v>
      </c>
      <c r="M49" s="28" t="s">
        <v>591</v>
      </c>
      <c r="N49" s="28" t="s">
        <v>591</v>
      </c>
      <c r="O49" s="28" t="s">
        <v>591</v>
      </c>
      <c r="P49" s="28" t="s">
        <v>591</v>
      </c>
      <c r="Q49" s="28" t="s">
        <v>591</v>
      </c>
      <c r="R49" s="28" t="s">
        <v>591</v>
      </c>
      <c r="S49" s="28" t="s">
        <v>591</v>
      </c>
      <c r="T49" s="28" t="s">
        <v>591</v>
      </c>
      <c r="U49" s="28" t="s">
        <v>591</v>
      </c>
      <c r="V49" s="28" t="s">
        <v>591</v>
      </c>
      <c r="W49" s="28" t="s">
        <v>591</v>
      </c>
      <c r="X49" s="28" t="s">
        <v>591</v>
      </c>
      <c r="Y49" s="28" t="s">
        <v>591</v>
      </c>
      <c r="Z49" s="28" t="s">
        <v>591</v>
      </c>
      <c r="AA49" s="28" t="s">
        <v>591</v>
      </c>
      <c r="AB49" s="28" t="s">
        <v>591</v>
      </c>
      <c r="AC49" s="28" t="s">
        <v>591</v>
      </c>
      <c r="AD49" s="28" t="s">
        <v>591</v>
      </c>
      <c r="AE49" s="28" t="s">
        <v>591</v>
      </c>
      <c r="AF49" s="28" t="s">
        <v>591</v>
      </c>
      <c r="AG49" s="28" t="s">
        <v>591</v>
      </c>
      <c r="AH49" s="28" t="s">
        <v>591</v>
      </c>
      <c r="AI49" s="28" t="s">
        <v>591</v>
      </c>
      <c r="AJ49" s="28" t="s">
        <v>591</v>
      </c>
      <c r="AK49" s="28" t="s">
        <v>591</v>
      </c>
      <c r="AL49" s="28" t="s">
        <v>591</v>
      </c>
      <c r="AM49" s="28" t="s">
        <v>591</v>
      </c>
      <c r="AN49" s="28" t="s">
        <v>591</v>
      </c>
      <c r="AO49" s="28" t="s">
        <v>591</v>
      </c>
      <c r="AP49" s="96" t="s">
        <v>591</v>
      </c>
    </row>
    <row r="50" spans="1:42" ht="15.6" thickTop="1" thickBot="1" x14ac:dyDescent="0.35">
      <c r="A50" s="67" t="str">
        <f>'Admin Potential Answers'!A50</f>
        <v>Question_49</v>
      </c>
      <c r="B50" s="67" t="str">
        <f>'Admin Potential Answers'!B50</f>
        <v>Question 49</v>
      </c>
      <c r="C50" s="28" t="s">
        <v>591</v>
      </c>
      <c r="D50" s="28" t="s">
        <v>591</v>
      </c>
      <c r="E50" s="28" t="s">
        <v>591</v>
      </c>
      <c r="F50" s="28" t="s">
        <v>591</v>
      </c>
      <c r="G50" s="28" t="s">
        <v>591</v>
      </c>
      <c r="H50" s="28" t="s">
        <v>591</v>
      </c>
      <c r="I50" s="28" t="s">
        <v>591</v>
      </c>
      <c r="J50" s="28" t="s">
        <v>591</v>
      </c>
      <c r="K50" s="28" t="s">
        <v>591</v>
      </c>
      <c r="L50" s="28" t="s">
        <v>591</v>
      </c>
      <c r="M50" s="28" t="s">
        <v>591</v>
      </c>
      <c r="N50" s="28" t="s">
        <v>591</v>
      </c>
      <c r="O50" s="28" t="s">
        <v>591</v>
      </c>
      <c r="P50" s="28" t="s">
        <v>591</v>
      </c>
      <c r="Q50" s="28" t="s">
        <v>591</v>
      </c>
      <c r="R50" s="28" t="s">
        <v>591</v>
      </c>
      <c r="S50" s="28" t="s">
        <v>591</v>
      </c>
      <c r="T50" s="28" t="s">
        <v>591</v>
      </c>
      <c r="U50" s="28" t="s">
        <v>591</v>
      </c>
      <c r="V50" s="28" t="s">
        <v>591</v>
      </c>
      <c r="W50" s="28" t="s">
        <v>591</v>
      </c>
      <c r="X50" s="28" t="s">
        <v>591</v>
      </c>
      <c r="Y50" s="28" t="s">
        <v>591</v>
      </c>
      <c r="Z50" s="28" t="s">
        <v>591</v>
      </c>
      <c r="AA50" s="28" t="s">
        <v>591</v>
      </c>
      <c r="AB50" s="28" t="s">
        <v>591</v>
      </c>
      <c r="AC50" s="28" t="s">
        <v>591</v>
      </c>
      <c r="AD50" s="28" t="s">
        <v>591</v>
      </c>
      <c r="AE50" s="28" t="s">
        <v>591</v>
      </c>
      <c r="AF50" s="28" t="s">
        <v>591</v>
      </c>
      <c r="AG50" s="28" t="s">
        <v>591</v>
      </c>
      <c r="AH50" s="28" t="s">
        <v>591</v>
      </c>
      <c r="AI50" s="28" t="s">
        <v>591</v>
      </c>
      <c r="AJ50" s="28" t="s">
        <v>591</v>
      </c>
      <c r="AK50" s="28" t="s">
        <v>591</v>
      </c>
      <c r="AL50" s="28" t="s">
        <v>591</v>
      </c>
      <c r="AM50" s="28" t="s">
        <v>591</v>
      </c>
      <c r="AN50" s="28" t="s">
        <v>591</v>
      </c>
      <c r="AO50" s="28" t="s">
        <v>591</v>
      </c>
      <c r="AP50" s="96" t="s">
        <v>591</v>
      </c>
    </row>
    <row r="51" spans="1:42" ht="15.6" thickTop="1" thickBot="1" x14ac:dyDescent="0.35">
      <c r="A51" s="67" t="str">
        <f>'Admin Potential Answers'!A51</f>
        <v>Question_50</v>
      </c>
      <c r="B51" s="67" t="str">
        <f>'Admin Potential Answers'!B51</f>
        <v>Question 50</v>
      </c>
      <c r="C51" s="92" t="s">
        <v>591</v>
      </c>
      <c r="D51" s="92" t="s">
        <v>591</v>
      </c>
      <c r="E51" s="92" t="s">
        <v>591</v>
      </c>
      <c r="F51" s="92" t="s">
        <v>591</v>
      </c>
      <c r="G51" s="92" t="s">
        <v>591</v>
      </c>
      <c r="H51" s="92" t="s">
        <v>591</v>
      </c>
      <c r="I51" s="92" t="s">
        <v>591</v>
      </c>
      <c r="J51" s="92" t="s">
        <v>591</v>
      </c>
      <c r="K51" s="92" t="s">
        <v>591</v>
      </c>
      <c r="L51" s="92" t="s">
        <v>591</v>
      </c>
      <c r="M51" s="92" t="s">
        <v>591</v>
      </c>
      <c r="N51" s="92" t="s">
        <v>591</v>
      </c>
      <c r="O51" s="92" t="s">
        <v>591</v>
      </c>
      <c r="P51" s="92" t="s">
        <v>591</v>
      </c>
      <c r="Q51" s="92" t="s">
        <v>591</v>
      </c>
      <c r="R51" s="92" t="s">
        <v>591</v>
      </c>
      <c r="S51" s="92" t="s">
        <v>591</v>
      </c>
      <c r="T51" s="92" t="s">
        <v>591</v>
      </c>
      <c r="U51" s="92" t="s">
        <v>591</v>
      </c>
      <c r="V51" s="92" t="s">
        <v>591</v>
      </c>
      <c r="W51" s="92" t="s">
        <v>591</v>
      </c>
      <c r="X51" s="92" t="s">
        <v>591</v>
      </c>
      <c r="Y51" s="92" t="s">
        <v>591</v>
      </c>
      <c r="Z51" s="92" t="s">
        <v>591</v>
      </c>
      <c r="AA51" s="92" t="s">
        <v>591</v>
      </c>
      <c r="AB51" s="92" t="s">
        <v>591</v>
      </c>
      <c r="AC51" s="92" t="s">
        <v>591</v>
      </c>
      <c r="AD51" s="92" t="s">
        <v>591</v>
      </c>
      <c r="AE51" s="92" t="s">
        <v>591</v>
      </c>
      <c r="AF51" s="92" t="s">
        <v>591</v>
      </c>
      <c r="AG51" s="92" t="s">
        <v>591</v>
      </c>
      <c r="AH51" s="92" t="s">
        <v>591</v>
      </c>
      <c r="AI51" s="92" t="s">
        <v>591</v>
      </c>
      <c r="AJ51" s="92" t="s">
        <v>591</v>
      </c>
      <c r="AK51" s="92" t="s">
        <v>591</v>
      </c>
      <c r="AL51" s="92" t="s">
        <v>591</v>
      </c>
      <c r="AM51" s="92" t="s">
        <v>591</v>
      </c>
      <c r="AN51" s="92" t="s">
        <v>591</v>
      </c>
      <c r="AO51" s="92" t="s">
        <v>591</v>
      </c>
      <c r="AP51" s="97" t="s">
        <v>591</v>
      </c>
    </row>
    <row r="52" spans="1:42" ht="15" thickTop="1" x14ac:dyDescent="0.3">
      <c r="A52" s="1" t="str">
        <f>'Admin Potential Answers'!A52</f>
        <v>End of Contributer Interface</v>
      </c>
    </row>
  </sheetData>
  <sheetProtection algorithmName="SHA-512" hashValue="JCi4J/T6fOHFDOgot+7NJ1Bun8XOzExyVp5rHpAjgck9M9zmLHgY6yoQKTGMb3YygUza5mW/n9KzvG8JvMveoA==" saltValue="6Y0oJHWdp3iEOsmHgbUFdQ==" spinCount="100000" sheet="1" objects="1" scenarios="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CC30F09-D926-42EB-A667-AEB8CFA375A0}">
          <x14:formula1>
            <xm:f>'Dev Likert Scale Possibilities'!$A$2:$A$7</xm:f>
          </x14:formula1>
          <xm:sqref>C2:AP51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4185B-6AB6-4EB4-A2CB-4E7EE57868B8}">
  <sheetPr>
    <tabColor theme="1" tint="4.9989318521683403E-2"/>
  </sheetPr>
  <dimension ref="A1:E8"/>
  <sheetViews>
    <sheetView workbookViewId="0">
      <selection activeCell="B14" sqref="B14"/>
    </sheetView>
  </sheetViews>
  <sheetFormatPr defaultRowHeight="14.4" x14ac:dyDescent="0.3"/>
  <cols>
    <col min="1" max="1" width="40.6640625" customWidth="1"/>
    <col min="2" max="2" width="23.88671875" bestFit="1" customWidth="1"/>
    <col min="4" max="4" width="40.77734375" customWidth="1"/>
    <col min="5" max="5" width="23.88671875" bestFit="1" customWidth="1"/>
  </cols>
  <sheetData>
    <row r="1" spans="1:5" ht="42.6" thickBot="1" x14ac:dyDescent="0.45">
      <c r="A1" s="111" t="s">
        <v>607</v>
      </c>
      <c r="B1" s="88" t="s">
        <v>581</v>
      </c>
      <c r="C1" s="7"/>
      <c r="D1" s="112" t="s">
        <v>608</v>
      </c>
      <c r="E1" s="113" t="s">
        <v>614</v>
      </c>
    </row>
    <row r="2" spans="1:5" ht="57.6" x14ac:dyDescent="0.3">
      <c r="A2" s="90" t="s">
        <v>582</v>
      </c>
      <c r="B2" s="100">
        <v>1</v>
      </c>
      <c r="C2" s="9"/>
      <c r="D2" s="28" t="s">
        <v>613</v>
      </c>
      <c r="E2" s="101">
        <v>1</v>
      </c>
    </row>
    <row r="3" spans="1:5" ht="57.6" x14ac:dyDescent="0.3">
      <c r="A3" s="28" t="s">
        <v>583</v>
      </c>
      <c r="B3" s="101">
        <v>2</v>
      </c>
      <c r="C3" s="9"/>
      <c r="D3" s="28" t="s">
        <v>612</v>
      </c>
      <c r="E3" s="101">
        <v>2</v>
      </c>
    </row>
    <row r="4" spans="1:5" ht="57.6" x14ac:dyDescent="0.3">
      <c r="A4" s="28" t="s">
        <v>584</v>
      </c>
      <c r="B4" s="101">
        <v>3</v>
      </c>
      <c r="C4" s="9"/>
      <c r="D4" s="28" t="s">
        <v>611</v>
      </c>
      <c r="E4" s="101">
        <v>3</v>
      </c>
    </row>
    <row r="5" spans="1:5" ht="43.2" x14ac:dyDescent="0.3">
      <c r="A5" s="28" t="s">
        <v>585</v>
      </c>
      <c r="B5" s="101">
        <v>4</v>
      </c>
      <c r="C5" s="9"/>
      <c r="D5" s="28" t="s">
        <v>610</v>
      </c>
      <c r="E5" s="101">
        <v>4</v>
      </c>
    </row>
    <row r="6" spans="1:5" ht="57.6" x14ac:dyDescent="0.3">
      <c r="A6" s="28" t="s">
        <v>586</v>
      </c>
      <c r="B6" s="101">
        <v>5</v>
      </c>
      <c r="D6" s="28" t="s">
        <v>609</v>
      </c>
      <c r="E6" s="101">
        <v>5</v>
      </c>
    </row>
    <row r="7" spans="1:5" ht="29.4" thickBot="1" x14ac:dyDescent="0.35">
      <c r="A7" s="102" t="s">
        <v>591</v>
      </c>
      <c r="B7" s="103">
        <v>0</v>
      </c>
      <c r="D7" s="28" t="s">
        <v>615</v>
      </c>
      <c r="E7" s="101">
        <v>0</v>
      </c>
    </row>
    <row r="8" spans="1:5" ht="15" thickBot="1" x14ac:dyDescent="0.35">
      <c r="D8" s="92" t="s">
        <v>591</v>
      </c>
      <c r="E8" s="114">
        <v>0</v>
      </c>
    </row>
  </sheetData>
  <sheetProtection algorithmName="SHA-512" hashValue="DU7h5KJysro8tCSzO3zX6qhxX0fjU32ArdJyOFzA2ncDjAT6YZaRMpU6ZuA0LRpQHdGmKs4fIsOqkfxJ7YJHvQ==" saltValue="K8K6Ex9WOlX11bTHtVuFxw==" spinCount="100000" sheet="1" objects="1" scenarios="1"/>
  <dataValidations count="1">
    <dataValidation type="whole" allowBlank="1" showInputMessage="1" showErrorMessage="1" sqref="B2:B7 E2:E8" xr:uid="{B38F1D65-895A-4253-826C-8915E9F83D94}">
      <formula1>0</formula1>
      <formula2>5</formula2>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4373-F239-4DAD-A732-3FF617C4C12D}">
  <sheetPr>
    <tabColor theme="1"/>
  </sheetPr>
  <dimension ref="A1:E11"/>
  <sheetViews>
    <sheetView workbookViewId="0">
      <selection activeCell="C20" sqref="C20"/>
    </sheetView>
  </sheetViews>
  <sheetFormatPr defaultRowHeight="14.4" x14ac:dyDescent="0.3"/>
  <cols>
    <col min="2" max="2" width="79.109375" bestFit="1" customWidth="1"/>
    <col min="3" max="3" width="42.88671875" bestFit="1" customWidth="1"/>
    <col min="4" max="5" width="19.5546875" bestFit="1" customWidth="1"/>
  </cols>
  <sheetData>
    <row r="1" spans="1:5" x14ac:dyDescent="0.3">
      <c r="A1" s="123" t="s">
        <v>598</v>
      </c>
      <c r="B1" s="123" t="s">
        <v>599</v>
      </c>
      <c r="C1" s="123" t="s">
        <v>600</v>
      </c>
      <c r="D1" s="123" t="s">
        <v>639</v>
      </c>
      <c r="E1" s="123" t="s">
        <v>638</v>
      </c>
    </row>
    <row r="2" spans="1:5" ht="28.8" x14ac:dyDescent="0.3">
      <c r="A2">
        <v>1</v>
      </c>
      <c r="B2" t="s">
        <v>604</v>
      </c>
      <c r="C2" s="1" t="s">
        <v>642</v>
      </c>
      <c r="D2">
        <v>20230320</v>
      </c>
      <c r="E2">
        <v>20230323</v>
      </c>
    </row>
    <row r="3" spans="1:5" x14ac:dyDescent="0.3">
      <c r="A3">
        <v>2</v>
      </c>
      <c r="B3" t="s">
        <v>605</v>
      </c>
      <c r="C3" t="s">
        <v>622</v>
      </c>
      <c r="D3">
        <v>20230320</v>
      </c>
      <c r="E3">
        <v>20230322</v>
      </c>
    </row>
    <row r="4" spans="1:5" x14ac:dyDescent="0.3">
      <c r="A4">
        <v>3</v>
      </c>
      <c r="B4" t="s">
        <v>601</v>
      </c>
      <c r="C4" t="s">
        <v>622</v>
      </c>
      <c r="D4">
        <v>20230320</v>
      </c>
      <c r="E4">
        <v>20230323</v>
      </c>
    </row>
    <row r="5" spans="1:5" x14ac:dyDescent="0.3">
      <c r="A5">
        <v>4</v>
      </c>
      <c r="B5" t="s">
        <v>606</v>
      </c>
      <c r="C5" t="s">
        <v>622</v>
      </c>
      <c r="D5">
        <v>20230320</v>
      </c>
      <c r="E5">
        <v>20230322</v>
      </c>
    </row>
    <row r="6" spans="1:5" x14ac:dyDescent="0.3">
      <c r="A6">
        <v>5</v>
      </c>
      <c r="B6" t="s">
        <v>602</v>
      </c>
      <c r="C6" t="s">
        <v>622</v>
      </c>
      <c r="D6">
        <v>20230320</v>
      </c>
      <c r="E6">
        <v>20230322</v>
      </c>
    </row>
    <row r="7" spans="1:5" x14ac:dyDescent="0.3">
      <c r="A7">
        <v>6</v>
      </c>
      <c r="B7" t="s">
        <v>603</v>
      </c>
      <c r="C7" t="s">
        <v>622</v>
      </c>
      <c r="D7">
        <v>20230320</v>
      </c>
      <c r="E7">
        <v>20220322</v>
      </c>
    </row>
    <row r="8" spans="1:5" x14ac:dyDescent="0.3">
      <c r="A8">
        <v>7</v>
      </c>
      <c r="B8" t="s">
        <v>623</v>
      </c>
      <c r="C8" t="s">
        <v>622</v>
      </c>
      <c r="D8">
        <v>20230322</v>
      </c>
      <c r="E8">
        <v>20230322</v>
      </c>
    </row>
    <row r="9" spans="1:5" x14ac:dyDescent="0.3">
      <c r="A9">
        <v>8</v>
      </c>
      <c r="B9" t="s">
        <v>625</v>
      </c>
      <c r="C9" t="s">
        <v>630</v>
      </c>
      <c r="D9">
        <v>20230322</v>
      </c>
      <c r="E9">
        <v>20230322</v>
      </c>
    </row>
    <row r="10" spans="1:5" x14ac:dyDescent="0.3">
      <c r="A10">
        <v>9</v>
      </c>
      <c r="B10" t="s">
        <v>626</v>
      </c>
      <c r="C10" t="s">
        <v>622</v>
      </c>
      <c r="D10">
        <v>20230322</v>
      </c>
      <c r="E10">
        <v>20230322</v>
      </c>
    </row>
    <row r="11" spans="1:5" x14ac:dyDescent="0.3">
      <c r="A11">
        <v>10</v>
      </c>
      <c r="B11" t="s">
        <v>627</v>
      </c>
      <c r="C11" t="s">
        <v>622</v>
      </c>
      <c r="D11">
        <v>20230322</v>
      </c>
      <c r="E11">
        <v>20230322</v>
      </c>
    </row>
  </sheetData>
  <sheetProtection algorithmName="SHA-512" hashValue="lsHBrDVKC7FLTckh5djiwRiMSJXorj3xp9/4qDrJH4FD8nLGc95R9gMFiuJabRMU4Ij5MyazJOstMOaqviSaJg==" saltValue="Zz3V3FKSjOPpYKuSAlf5qA=="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67890-ABC8-4735-9426-1A8A14A8C00F}">
  <sheetPr>
    <tabColor theme="1"/>
  </sheetPr>
  <dimension ref="A1:C8"/>
  <sheetViews>
    <sheetView workbookViewId="0">
      <selection activeCell="D1" sqref="D1"/>
    </sheetView>
  </sheetViews>
  <sheetFormatPr defaultRowHeight="14.4" x14ac:dyDescent="0.3"/>
  <cols>
    <col min="2" max="2" width="49.77734375" style="1" customWidth="1"/>
    <col min="3" max="3" width="25.21875" bestFit="1" customWidth="1"/>
  </cols>
  <sheetData>
    <row r="1" spans="1:3" x14ac:dyDescent="0.3">
      <c r="A1" s="123" t="s">
        <v>631</v>
      </c>
      <c r="B1" s="2" t="s">
        <v>632</v>
      </c>
      <c r="C1" s="123" t="s">
        <v>633</v>
      </c>
    </row>
    <row r="2" spans="1:3" x14ac:dyDescent="0.3">
      <c r="A2" s="122" t="s">
        <v>645</v>
      </c>
      <c r="B2" s="1" t="s">
        <v>628</v>
      </c>
      <c r="C2" t="s">
        <v>634</v>
      </c>
    </row>
    <row r="3" spans="1:3" x14ac:dyDescent="0.3">
      <c r="A3" s="189" t="s">
        <v>646</v>
      </c>
      <c r="B3" s="1" t="s">
        <v>629</v>
      </c>
      <c r="C3" t="s">
        <v>634</v>
      </c>
    </row>
    <row r="4" spans="1:3" ht="28.8" x14ac:dyDescent="0.3">
      <c r="A4" s="189"/>
      <c r="B4" s="1" t="s">
        <v>637</v>
      </c>
      <c r="C4" t="s">
        <v>634</v>
      </c>
    </row>
    <row r="5" spans="1:3" ht="28.8" x14ac:dyDescent="0.3">
      <c r="A5" s="189"/>
      <c r="B5" s="1" t="s">
        <v>643</v>
      </c>
      <c r="C5" t="s">
        <v>634</v>
      </c>
    </row>
    <row r="6" spans="1:3" ht="28.8" x14ac:dyDescent="0.3">
      <c r="A6" s="189"/>
      <c r="B6" s="1" t="s">
        <v>635</v>
      </c>
      <c r="C6" t="s">
        <v>634</v>
      </c>
    </row>
    <row r="7" spans="1:3" ht="43.2" x14ac:dyDescent="0.3">
      <c r="A7" s="189"/>
      <c r="B7" s="1" t="s">
        <v>636</v>
      </c>
      <c r="C7" t="s">
        <v>634</v>
      </c>
    </row>
    <row r="8" spans="1:3" x14ac:dyDescent="0.3">
      <c r="A8" s="121"/>
    </row>
  </sheetData>
  <sheetProtection algorithmName="SHA-512" hashValue="PhVFvmQchJ+ZBpBYi5Z6J0VhrfhXjkqiuZUZLcfxZdb87MJdp5zrrjGb0sEjR9TllA7JBEGBpm3oQY9zq5BPsA==" saltValue="E2RNMMyG/dQyM13XGXwLTw==" spinCount="100000" sheet="1" objects="1" scenarios="1"/>
  <mergeCells count="1">
    <mergeCell ref="A3:A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66EEC56668CF49950898D2E2F80665" ma:contentTypeVersion="2" ma:contentTypeDescription="Een nieuw document maken." ma:contentTypeScope="" ma:versionID="91c7c334952db8e99a2640e9b99ac7e4">
  <xsd:schema xmlns:xsd="http://www.w3.org/2001/XMLSchema" xmlns:xs="http://www.w3.org/2001/XMLSchema" xmlns:p="http://schemas.microsoft.com/office/2006/metadata/properties" xmlns:ns2="0c9a7192-019b-4d44-8bfc-6c9959bdc947" targetNamespace="http://schemas.microsoft.com/office/2006/metadata/properties" ma:root="true" ma:fieldsID="f8f83177491c1997b903aa9eefdaaf4f" ns2:_="">
    <xsd:import namespace="0c9a7192-019b-4d44-8bfc-6c9959bdc9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9a7192-019b-4d44-8bfc-6c9959bdc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DE268F-9D13-4735-B320-FC734B00ED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9a7192-019b-4d44-8bfc-6c9959bdc9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312C64-4DD0-4C56-BCFD-79E5E7C93043}">
  <ds:schemaRefs>
    <ds:schemaRef ds:uri="http://schemas.microsoft.com/sharepoint/v3/contenttype/forms"/>
  </ds:schemaRefs>
</ds:datastoreItem>
</file>

<file path=customXml/itemProps3.xml><?xml version="1.0" encoding="utf-8"?>
<ds:datastoreItem xmlns:ds="http://schemas.openxmlformats.org/officeDocument/2006/customXml" ds:itemID="{A852F873-B4FB-4C2F-87F8-F179224A6D4C}">
  <ds:schemaRefs>
    <ds:schemaRef ds:uri="http://purl.org/dc/dcmitype/"/>
    <ds:schemaRef ds:uri="http://schemas.microsoft.com/office/infopath/2007/PartnerControls"/>
    <ds:schemaRef ds:uri="http://purl.org/dc/elements/1.1/"/>
    <ds:schemaRef ds:uri="http://schemas.microsoft.com/office/2006/documentManagement/types"/>
    <ds:schemaRef ds:uri="0c9a7192-019b-4d44-8bfc-6c9959bdc947"/>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53</vt:i4>
      </vt:variant>
    </vt:vector>
  </HeadingPairs>
  <TitlesOfParts>
    <vt:vector size="66" baseType="lpstr">
      <vt:lpstr>User Title Page</vt:lpstr>
      <vt:lpstr>User Interface</vt:lpstr>
      <vt:lpstr>Analysis Output Final Result</vt:lpstr>
      <vt:lpstr>Analysis Uncertainty Matrix</vt:lpstr>
      <vt:lpstr>Analysis Result Matrix</vt:lpstr>
      <vt:lpstr>Analysis Risk X Uncertain</vt:lpstr>
      <vt:lpstr>Admin Potential Answers</vt:lpstr>
      <vt:lpstr>Admin Impact Weight Matrix</vt:lpstr>
      <vt:lpstr>Admin Output Explanation</vt:lpstr>
      <vt:lpstr>Admin Input Uncertainty</vt:lpstr>
      <vt:lpstr>Dev Likert Scale Possibilities</vt:lpstr>
      <vt:lpstr>Dev ToDo List</vt:lpstr>
      <vt:lpstr>Dev Changelog</vt:lpstr>
      <vt:lpstr>Question_1</vt:lpstr>
      <vt:lpstr>Question_10</vt:lpstr>
      <vt:lpstr>Question_11</vt:lpstr>
      <vt:lpstr>Question_12</vt:lpstr>
      <vt:lpstr>Question_13</vt:lpstr>
      <vt:lpstr>Question_14</vt:lpstr>
      <vt:lpstr>Question_15</vt:lpstr>
      <vt:lpstr>Question_16</vt:lpstr>
      <vt:lpstr>Question_17</vt:lpstr>
      <vt:lpstr>Question_18</vt:lpstr>
      <vt:lpstr>Question_19</vt:lpstr>
      <vt:lpstr>Question_2</vt:lpstr>
      <vt:lpstr>Question_20</vt:lpstr>
      <vt:lpstr>Question_21</vt:lpstr>
      <vt:lpstr>Question_22</vt:lpstr>
      <vt:lpstr>Question_23</vt:lpstr>
      <vt:lpstr>Question_24</vt:lpstr>
      <vt:lpstr>Question_25</vt:lpstr>
      <vt:lpstr>Question_26</vt:lpstr>
      <vt:lpstr>Question_27</vt:lpstr>
      <vt:lpstr>Question_28</vt:lpstr>
      <vt:lpstr>Question_29</vt:lpstr>
      <vt:lpstr>Question_3</vt:lpstr>
      <vt:lpstr>Question_30</vt:lpstr>
      <vt:lpstr>Question_31</vt:lpstr>
      <vt:lpstr>Question_32</vt:lpstr>
      <vt:lpstr>Question_33</vt:lpstr>
      <vt:lpstr>Question_34</vt:lpstr>
      <vt:lpstr>Question_35</vt:lpstr>
      <vt:lpstr>Question_36</vt:lpstr>
      <vt:lpstr>Question_37</vt:lpstr>
      <vt:lpstr>Question_38</vt:lpstr>
      <vt:lpstr>Question_39</vt:lpstr>
      <vt:lpstr>Question_4</vt:lpstr>
      <vt:lpstr>Question_40</vt:lpstr>
      <vt:lpstr>Question_41</vt:lpstr>
      <vt:lpstr>Question_42</vt:lpstr>
      <vt:lpstr>Question_43</vt:lpstr>
      <vt:lpstr>Question_44</vt:lpstr>
      <vt:lpstr>Question_45</vt:lpstr>
      <vt:lpstr>Question_46</vt:lpstr>
      <vt:lpstr>Question_47</vt:lpstr>
      <vt:lpstr>Question_48</vt:lpstr>
      <vt:lpstr>Question_49</vt:lpstr>
      <vt:lpstr>Question_5</vt:lpstr>
      <vt:lpstr>Question_50</vt:lpstr>
      <vt:lpstr>Question_6</vt:lpstr>
      <vt:lpstr>Question_7</vt:lpstr>
      <vt:lpstr>Question_8</vt:lpstr>
      <vt:lpstr>Question_9</vt:lpstr>
      <vt:lpstr>question1</vt:lpstr>
      <vt:lpstr>question2</vt:lpstr>
      <vt:lpstr>question3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IJntema, Gerben</dc:creator>
  <cp:lastModifiedBy>IJntema, Gerben</cp:lastModifiedBy>
  <dcterms:created xsi:type="dcterms:W3CDTF">2023-01-12T09:26:19Z</dcterms:created>
  <dcterms:modified xsi:type="dcterms:W3CDTF">2023-03-23T08:59:08Z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0x010100C466EEC56668CF49950898D2E2F80665</vt:lpwstr>
  </property>
</Properties>
</file>