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ylbrhm/Development/19IAS_project/data/"/>
    </mc:Choice>
  </mc:AlternateContent>
  <xr:revisionPtr revIDLastSave="0" documentId="13_ncr:1_{D450A196-5917-E948-A0C8-05A790FA05D9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data" sheetId="1" r:id="rId1"/>
    <sheet name="הנחות" sheetId="2" r:id="rId2"/>
    <sheet name="היוון" sheetId="4" r:id="rId3"/>
    <sheet name="Sheet3" sheetId="3" state="hidden" r:id="rId4"/>
  </sheets>
  <definedNames>
    <definedName name="_xlnm._FilterDatabase" localSheetId="0" hidden="1">data!$A$2:$R$156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I5" i="2" l="1"/>
  <c r="I6" i="2"/>
  <c r="I7" i="2"/>
  <c r="I8" i="2"/>
  <c r="I4" i="2"/>
  <c r="K156" i="1" l="1"/>
  <c r="K155" i="1"/>
  <c r="K154" i="1"/>
  <c r="K153" i="1"/>
  <c r="K152" i="1"/>
  <c r="K149" i="1"/>
  <c r="K148" i="1"/>
  <c r="K146" i="1"/>
  <c r="K143" i="1"/>
  <c r="K142" i="1"/>
  <c r="K141" i="1"/>
  <c r="K140" i="1"/>
  <c r="K138" i="1"/>
  <c r="K136" i="1"/>
  <c r="K135" i="1"/>
  <c r="K132" i="1"/>
  <c r="K128" i="1"/>
  <c r="K125" i="1"/>
  <c r="K124" i="1"/>
  <c r="K123" i="1"/>
  <c r="K121" i="1"/>
  <c r="K118" i="1"/>
  <c r="K117" i="1"/>
  <c r="K105" i="1"/>
  <c r="K104" i="1"/>
  <c r="K99" i="1"/>
  <c r="K96" i="1"/>
  <c r="K79" i="1"/>
  <c r="K78" i="1"/>
  <c r="K77" i="1"/>
  <c r="K75" i="1"/>
  <c r="K72" i="1"/>
  <c r="K70" i="1"/>
  <c r="K67" i="1"/>
  <c r="K59" i="1"/>
  <c r="K49" i="1"/>
  <c r="K35" i="1"/>
  <c r="K31" i="1"/>
  <c r="K14" i="1"/>
  <c r="K7" i="1"/>
  <c r="F144" i="1"/>
  <c r="F139" i="1"/>
  <c r="F130" i="1"/>
  <c r="F122" i="1"/>
  <c r="F119" i="1"/>
  <c r="F116" i="1"/>
  <c r="F114" i="1"/>
  <c r="F112" i="1"/>
  <c r="F98" i="1"/>
  <c r="F90" i="1"/>
  <c r="F89" i="1"/>
  <c r="F80" i="1"/>
  <c r="F55" i="1"/>
  <c r="F47" i="1"/>
  <c r="F30" i="1"/>
  <c r="F24" i="1"/>
  <c r="F18" i="1"/>
  <c r="A4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<sst xmlns="http://schemas.openxmlformats.org/spreadsheetml/2006/main" count="542" uniqueCount="290">
  <si>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</si>
  <si>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</si>
  <si>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</si>
  <si>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</si>
  <si>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</si>
  <si>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</si>
  <si>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</si>
  <si>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</si>
  <si>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</si>
  <si>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</si>
  <si>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</si>
  <si>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</si>
  <si>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</si>
  <si>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</si>
  <si>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</si>
  <si>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</si>
  <si>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</si>
  <si>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</si>
  <si>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</si>
  <si>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</si>
  <si>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</si>
  <si>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</si>
  <si>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</si>
  <si>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</si>
  <si>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</si>
  <si>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</si>
  <si>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</si>
  <si>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</si>
  <si>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</si>
  <si>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</si>
  <si>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</si>
  <si>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</si>
  <si>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</si>
  <si>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</si>
  <si>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</si>
  <si>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</si>
  <si>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</si>
  <si>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</si>
  <si>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</si>
  <si>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</si>
  <si>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</si>
  <si>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</si>
  <si>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</si>
  <si>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</si>
  <si>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</si>
  <si>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</si>
  <si>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</si>
  <si>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</si>
  <si>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</si>
  <si>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</si>
  <si>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</si>
  <si>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</si>
  <si>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</si>
  <si>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</si>
  <si>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</si>
  <si>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</si>
  <si>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</si>
  <si>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</si>
  <si>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</si>
  <si>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</si>
  <si>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</si>
  <si>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</si>
  <si>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</si>
  <si>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</si>
  <si>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</si>
  <si>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</si>
  <si>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</si>
  <si>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</si>
  <si>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</si>
  <si>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</si>
  <si>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</si>
  <si>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</si>
  <si>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</si>
  <si>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</si>
  <si>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</si>
  <si>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</si>
  <si>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</si>
  <si>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</si>
  <si>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</si>
  <si>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</si>
  <si>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</si>
  <si>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</si>
  <si>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</si>
  <si>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</si>
  <si>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</si>
  <si>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</si>
  <si>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</si>
  <si>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</si>
  <si>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</si>
  <si>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</si>
  <si>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</si>
  <si>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</si>
  <si>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</si>
  <si>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</si>
  <si>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</si>
  <si>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</si>
  <si>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</si>
  <si>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</si>
  <si>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</si>
  <si>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</si>
  <si>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</si>
  <si>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</si>
  <si>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</si>
  <si>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</si>
  <si>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</si>
  <si>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</si>
  <si>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</si>
  <si>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</si>
  <si>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</si>
  <si>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</si>
  <si>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</si>
  <si>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</si>
  <si>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</si>
  <si>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</si>
  <si>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</si>
  <si>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</si>
  <si>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</si>
  <si>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</si>
  <si>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</si>
  <si>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</si>
  <si>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</si>
  <si>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</si>
  <si>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</si>
  <si>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</si>
  <si>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</si>
  <si>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</si>
  <si>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</si>
  <si>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</si>
  <si>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</si>
  <si>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</si>
  <si>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</si>
  <si>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</si>
  <si>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</si>
  <si>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</si>
  <si>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</si>
  <si>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</si>
  <si>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</si>
  <si>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</si>
  <si>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</si>
  <si>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</si>
  <si>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</si>
  <si>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</si>
  <si>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</si>
  <si>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</si>
  <si>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</si>
  <si>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</si>
  <si>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</si>
  <si>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</si>
  <si>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</si>
  <si>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</si>
  <si>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</si>
  <si>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</si>
  <si>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</si>
  <si>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</si>
  <si>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</si>
  <si>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</si>
  <si>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</si>
  <si>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</si>
  <si>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</si>
  <si>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</si>
  <si>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</si>
  <si>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</si>
  <si>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</si>
  <si>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</si>
  <si>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</si>
  <si>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</si>
  <si>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</si>
  <si>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</si>
  <si>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</si>
  <si>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</si>
  <si>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</si>
  <si>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</si>
  <si>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</si>
  <si>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</si>
  <si>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</si>
  <si>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</si>
  <si>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</si>
  <si>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</si>
  <si>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</si>
  <si>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</si>
  <si>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</si>
  <si>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</si>
  <si>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</si>
  <si>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</si>
  <si>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</si>
  <si>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</si>
  <si>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</si>
  <si>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</si>
  <si>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</si>
  <si>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</si>
  <si>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</si>
  <si>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</si>
  <si>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</si>
  <si>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</si>
  <si>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</si>
  <si>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</si>
  <si>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</si>
  <si>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</si>
  <si>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</si>
  <si>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</si>
  <si>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</si>
  <si>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</si>
  <si>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</si>
  <si>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</si>
  <si>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</si>
  <si>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</si>
  <si>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</si>
  <si>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</si>
  <si>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</si>
  <si>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</si>
  <si>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</si>
  <si>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</si>
  <si>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</si>
  <si>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</si>
  <si>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</si>
  <si>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</si>
  <si>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</si>
  <si>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</si>
  <si>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</si>
  <si>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</si>
  <si>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</si>
  <si>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</si>
  <si>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</si>
  <si>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</si>
  <si>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</si>
  <si>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</si>
  <si>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</si>
  <si>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</si>
  <si>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</si>
  <si>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</si>
  <si>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</si>
  <si>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</si>
  <si>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</si>
  <si>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</si>
  <si>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</si>
  <si>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</si>
  <si>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</si>
  <si>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</si>
  <si>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</si>
  <si>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</si>
  <si>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</si>
  <si>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</si>
  <si>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</si>
  <si>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</si>
  <si>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</si>
  <si>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</si>
  <si>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</si>
  <si>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</si>
  <si>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</si>
  <si>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</si>
  <si>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</si>
  <si>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</si>
  <si>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</si>
  <si>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</si>
  <si>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</si>
  <si>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</si>
  <si>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</si>
  <si>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</si>
  <si>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</si>
  <si>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</si>
  <si>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</si>
  <si>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</si>
  <si>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</si>
  <si>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</si>
  <si>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</si>
  <si>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</si>
  <si>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</si>
  <si>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</si>
  <si>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</si>
  <si>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</si>
  <si>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</si>
  <si>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</si>
  <si>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>מדיניות החברה לגבי תשלום הפיצויים במקרה התפטרות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</si>
  <si>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</si>
  <si>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</si>
  <si>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</si>
  <si>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</si>
  <si>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</si>
  <si>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</si>
  <si>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</si>
  <si>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</si>
  <si>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אי זוגי</t>
  </si>
  <si>
    <t>כל עובד זוגי</t>
  </si>
  <si>
    <t>לשחרר נכסי הקופה במלואם</t>
  </si>
  <si>
    <t>שאר המקרים על פי החוק</t>
  </si>
  <si>
    <t xml:space="preserve">תאריך עלית שכר </t>
  </si>
  <si>
    <t>כל שנתיים</t>
  </si>
  <si>
    <t>year</t>
  </si>
  <si>
    <t>discountRate</t>
  </si>
  <si>
    <t>מספר עובד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</si>
</sst>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_-* #,##0.00_-;\-* #,##0.00_-;_-* &quot;-&quot;??_-;_-@_-"/>
    <numFmt numFmtId="165" formatCode="_ * #,##0.00_ ;_ * \-#,##0.00_ ;_ * &quot;-&quot;??_ ;_ @_ 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General_)"/>
    <numFmt numFmtId="169" formatCode="#,###,###,###,###,###,###,###,###,###,###,###,###"/>
    <numFmt numFmtId="170" formatCode="dd\-mmm\-yyyy"/>
    <numFmt numFmtId="171" formatCode="#,##0.00########"/>
    <numFmt numFmtId="172" formatCode="#,##0.00%"/>
    <numFmt numFmtId="173" formatCode="\+* #,##0.00;[Red]\-* #,##0.00"/>
    <numFmt numFmtId="174" formatCode="\+* #,##0;[Red]\-* #,##0"/>
    <numFmt numFmtId="175" formatCode="\ * #,##0;[Red]\-* #,##0"/>
    <numFmt numFmtId="176" formatCode="_-[$€-2]* #,##0.00_-;\-[$€-2]* #,##0.00_-;_-[$€-2]* &quot;-&quot;??_-"/>
    <numFmt numFmtId="177" formatCode="#.00"/>
    <numFmt numFmtId="178" formatCode="_-* #,##0.00;\-* #,##0.00;_-* &quot;-&quot;??;_-@_-"/>
    <numFmt numFmtId="179" formatCode="#."/>
    <numFmt numFmtId="180" formatCode="d\ mmmm\ yyyy"/>
    <numFmt numFmtId="181" formatCode="_-* #,##0.00\ _B_F_-;\-* #,##0.00\ _B_F_-;_-* &quot;-&quot;??\ _B_F_-;_-@_-"/>
    <numFmt numFmtId="182" formatCode="_ &quot;SFr.&quot;\ * #,##0_ ;_ &quot;SFr.&quot;\ * \-#,##0_ ;_ &quot;SFr.&quot;\ * &quot;-&quot;_ ;_ @_ "/>
    <numFmt numFmtId="183" formatCode="_ &quot;SFr.&quot;\ * #,##0.00_ ;_ &quot;SFr.&quot;\ * \-#,##0.00_ ;_ &quot;SFr.&quot;\ * &quot;-&quot;??_ ;_ @_ "/>
    <numFmt numFmtId="184" formatCode="dd\ mmm\ yyyy"/>
    <numFmt numFmtId="185" formatCode="###,###.##"/>
    <numFmt numFmtId="186" formatCode="_-&quot;L.&quot;\ * #,##0_-;\-&quot;L.&quot;\ * #,##0_-;_-&quot;L.&quot;\ * &quot;-&quot;_-;_-@_-"/>
    <numFmt numFmtId="187" formatCode="&quot;Fr.&quot;\+* #,##0.00;[Red]&quot;Fr.&quot;\-* #,##0.00"/>
    <numFmt numFmtId="188" formatCode="&quot;Fr.&quot;\+* #,##0;[Red]&quot;Fr.&quot;\-* #,##0"/>
    <numFmt numFmtId="189" formatCode="&quot;Fr.&quot;\ * #,##0;[Red]&quot;Fr.&quot;\-* #,##0"/>
    <numFmt numFmtId="190" formatCode="0.0%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7" fontId="4" fillId="34" borderId="10"/>
    <xf numFmtId="167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8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8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72" fontId="4" fillId="0" borderId="0" applyNumberFormat="0" applyFont="0" applyFill="0" applyBorder="0" applyAlignment="0" applyProtection="0">
      <alignment horizontal="left" vertical="top"/>
    </xf>
    <xf numFmtId="172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6" fontId="4" fillId="71" borderId="0"/>
    <xf numFmtId="14" fontId="26" fillId="0" borderId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6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6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7" fontId="46" fillId="0" borderId="0">
      <protection locked="0"/>
    </xf>
    <xf numFmtId="1" fontId="26" fillId="0" borderId="0"/>
    <xf numFmtId="168" fontId="47" fillId="0" borderId="0" applyNumberFormat="0" applyFill="0" applyBorder="0" applyProtection="0"/>
    <xf numFmtId="178" fontId="4" fillId="76" borderId="15"/>
    <xf numFmtId="49" fontId="25" fillId="77" borderId="15" applyFont="0"/>
    <xf numFmtId="0" fontId="83" fillId="2" borderId="0" applyNumberFormat="0" applyBorder="0" applyAlignment="0" applyProtection="0"/>
    <xf numFmtId="168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9" fontId="53" fillId="0" borderId="0">
      <protection locked="0"/>
    </xf>
    <xf numFmtId="179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80" fontId="4" fillId="0" borderId="0" applyFont="0" applyFill="0" applyBorder="0" applyAlignment="0" applyProtection="0"/>
    <xf numFmtId="168" fontId="55" fillId="0" borderId="0" applyNumberFormat="0" applyFill="0" applyBorder="0" applyProtection="0"/>
    <xf numFmtId="164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8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8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4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8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5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5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76" fillId="0" borderId="0" xfId="1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0" fontId="3" fillId="86" borderId="0" xfId="1" applyFill="1" applyAlignment="1">
      <alignment horizontal="center"/>
    </xf>
    <xf numFmtId="0" fontId="76" fillId="86" borderId="0" xfId="1" applyFont="1" applyFill="1" applyAlignment="1">
      <alignment horizontal="center"/>
    </xf>
    <xf numFmtId="0" fontId="5" fillId="86" borderId="0" xfId="1" applyFont="1" applyFill="1"/>
    <xf numFmtId="14" fontId="76" fillId="86" borderId="0" xfId="1" applyNumberFormat="1" applyFont="1" applyFill="1" applyAlignment="1">
      <alignment horizontal="center"/>
    </xf>
    <xf numFmtId="14" fontId="0" fillId="86" borderId="0" xfId="0" applyNumberFormat="1" applyFill="1"/>
    <xf numFmtId="3" fontId="0" fillId="86" borderId="0" xfId="0" applyNumberFormat="1" applyFill="1"/>
    <xf numFmtId="0" fontId="0" fillId="86" borderId="0" xfId="0" applyFill="1"/>
    <xf numFmtId="1" fontId="0" fillId="0" borderId="0" xfId="0" applyNumberFormat="1"/>
    <xf numFmtId="190" fontId="0" fillId="0" borderId="0" xfId="0" applyNumberFormat="1"/>
    <xf numFmtId="1" fontId="0" fillId="86" borderId="0" xfId="0" applyNumberFormat="1" applyFill="1"/>
    <xf numFmtId="14" fontId="2" fillId="0" borderId="0" xfId="0" applyNumberFormat="1" applyFont="1"/>
    <xf numFmtId="0" fontId="96" fillId="0" borderId="0" xfId="0" applyFont="1" applyAlignment="1">
      <alignment horizontal="center" wrapText="1"/>
    </xf>
  </cellXfs>
  <cellStyles count="379"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%" xfId="3" xr:uid="{00000000-0005-0000-0000-000001000000}"/>
    <cellStyle name="$" xfId="2" xr:uid="{00000000-0005-0000-0000-000000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"/>
  <sheetViews>
    <sheetView tabSelected="1" zoomScale="135" zoomScaleNormal="100" workbookViewId="0">
      <selection activeCell="A2" sqref="A2"/>
    </sheetView>
  </sheetViews>
  <sheetFormatPr baseColWidth="10" defaultColWidth="8.83203125" defaultRowHeight="15"/>
  <cols>
    <col min="1" max="1" width="10" bestFit="1" customWidth="1"/>
    <col min="4" max="4" width="7.33203125" customWidth="1"/>
    <col min="5" max="5" width="10.5" bestFit="1" customWidth="1"/>
    <col min="6" max="6" width="11.33203125" bestFit="1" customWidth="1"/>
    <col min="7" max="7" width="10.6640625" bestFit="1" customWidth="1"/>
    <col min="8" max="8" width="11.33203125" bestFit="1" customWidth="1"/>
    <col min="9" max="9" width="10.6640625" customWidth="1"/>
    <col min="10" max="10" width="9.5" bestFit="1" customWidth="1"/>
    <col min="12" max="12" width="11.33203125" bestFit="1" customWidth="1"/>
    <col min="13" max="13" width="10.6640625" bestFit="1" customWidth="1"/>
    <col min="17" max="17" width="9.5" bestFit="1" customWidth="1"/>
    <col min="18" max="18" width="10.5" bestFit="1" customWidth="1"/>
    <col min="20" max="20" width="10.6640625" bestFit="1" customWidth="1"/>
  </cols>
  <sheetData>
    <row r="1" spans="1:20">
      <c r="M1">
        <f>SUM(M3:M156)</f>
        <v>2507000</v>
      </c>
      <c r="N1">
        <f>SUM(N3:N156)</f>
        <v>185000</v>
      </c>
    </row>
    <row r="2" spans="1:20" ht="32">
      <c r="A2" t="s">
        <v>289</v>
      </c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20" ht="15" customHeight="1">
      <c r="A3" s="11">
        <v>1</v>
      </c>
      <c r="B3" s="2" t="s">
        <v>12</v>
      </c>
      <c r="C3" s="2" t="s">
        <v>147</v>
      </c>
      <c r="D3" s="10" t="s">
        <v>1</v>
      </c>
      <c r="E3" s="14">
        <v>32120</v>
      </c>
      <c r="F3" s="9">
        <v>42165</v>
      </c>
      <c r="G3" s="12">
        <v>8250</v>
      </c>
      <c r="H3" s="9">
        <v>42165</v>
      </c>
      <c r="I3">
        <v>100</v>
      </c>
      <c r="J3" s="12">
        <v>0</v>
      </c>
      <c r="K3" s="12">
        <v>0</v>
      </c>
      <c r="L3" t="s">
        <v>144</v>
      </c>
      <c r="Q3" s="29"/>
      <c r="R3" s="2"/>
      <c r="T3" s="9" t="s">
        <v>144</v>
      </c>
    </row>
    <row r="4" spans="1:20" s="28" customFormat="1" ht="15" customHeight="1">
      <c r="A4" s="22">
        <f>A3+1</f>
        <v>2</v>
      </c>
      <c r="B4" s="23" t="s">
        <v>23</v>
      </c>
      <c r="C4" s="23" t="s">
        <v>148</v>
      </c>
      <c r="D4" s="24" t="s">
        <v>4</v>
      </c>
      <c r="E4" s="25">
        <v>32104</v>
      </c>
      <c r="F4" s="26">
        <v>42379</v>
      </c>
      <c r="G4" s="27">
        <v>25750</v>
      </c>
      <c r="H4" s="26">
        <v>42379</v>
      </c>
      <c r="I4" s="28">
        <v>72</v>
      </c>
      <c r="J4" s="27">
        <v>0</v>
      </c>
      <c r="K4" s="27">
        <v>0</v>
      </c>
      <c r="L4" s="28" t="s">
        <v>144</v>
      </c>
      <c r="Q4" s="31"/>
      <c r="R4" s="23"/>
      <c r="T4" s="26" t="s">
        <v>144</v>
      </c>
    </row>
    <row r="5" spans="1:20" s="28" customFormat="1" ht="15" customHeight="1">
      <c r="A5" s="22">
        <v>2</v>
      </c>
      <c r="B5" s="23" t="s">
        <v>23</v>
      </c>
      <c r="C5" s="23" t="s">
        <v>148</v>
      </c>
      <c r="D5" s="24" t="s">
        <v>4</v>
      </c>
      <c r="E5" s="25">
        <v>32104</v>
      </c>
      <c r="F5" s="26">
        <v>42379</v>
      </c>
      <c r="G5" s="27">
        <v>25750</v>
      </c>
      <c r="H5" s="26">
        <v>43466</v>
      </c>
      <c r="I5" s="28">
        <v>100</v>
      </c>
      <c r="J5" s="27">
        <v>0</v>
      </c>
      <c r="K5" s="27">
        <v>0</v>
      </c>
      <c r="Q5" s="31"/>
      <c r="R5" s="23"/>
      <c r="T5" s="26"/>
    </row>
    <row r="6" spans="1:20">
      <c r="A6" s="11">
        <f>A4+1</f>
        <v>3</v>
      </c>
      <c r="B6" s="2" t="s">
        <v>80</v>
      </c>
      <c r="C6" s="2" t="s">
        <v>123</v>
      </c>
      <c r="D6" s="10" t="s">
        <v>1</v>
      </c>
      <c r="E6" s="14">
        <v>24945</v>
      </c>
      <c r="F6" s="9">
        <v>33857</v>
      </c>
      <c r="G6" s="12">
        <v>28250</v>
      </c>
      <c r="H6" s="9"/>
      <c r="I6">
        <v>0</v>
      </c>
      <c r="J6" s="12">
        <v>550000</v>
      </c>
      <c r="K6" s="12">
        <v>11500</v>
      </c>
      <c r="L6" s="9">
        <v>45444</v>
      </c>
      <c r="M6" s="12">
        <v>570000</v>
      </c>
      <c r="O6" t="s">
        <v>266</v>
      </c>
      <c r="Q6" s="29"/>
      <c r="R6" s="2"/>
      <c r="T6" s="9"/>
    </row>
    <row r="7" spans="1:20" ht="15" customHeight="1">
      <c r="A7" s="11">
        <f t="shared" ref="A7:A69" si="0">A6+1</f>
        <v>4</v>
      </c>
      <c r="B7" s="2" t="s">
        <v>149</v>
      </c>
      <c r="C7" s="2" t="s">
        <v>15</v>
      </c>
      <c r="D7" s="10" t="s">
        <v>4</v>
      </c>
      <c r="E7" s="14">
        <v>25513</v>
      </c>
      <c r="F7" s="9">
        <v>37993</v>
      </c>
      <c r="G7" s="12">
        <v>12000</v>
      </c>
      <c r="H7" s="9"/>
      <c r="I7">
        <v>0</v>
      </c>
      <c r="J7" s="12">
        <v>140000</v>
      </c>
      <c r="K7" s="12">
        <f>G7</f>
        <v>12000</v>
      </c>
      <c r="Q7" s="29"/>
      <c r="R7" s="2"/>
      <c r="T7" s="9"/>
    </row>
    <row r="8" spans="1:20">
      <c r="A8" s="11">
        <f t="shared" si="0"/>
        <v>5</v>
      </c>
      <c r="B8" s="2" t="s">
        <v>5</v>
      </c>
      <c r="C8" s="2" t="s">
        <v>150</v>
      </c>
      <c r="D8" s="10" t="s">
        <v>1</v>
      </c>
      <c r="E8" s="14">
        <v>25535</v>
      </c>
      <c r="F8" s="9">
        <v>43160</v>
      </c>
      <c r="G8" s="12">
        <v>13875</v>
      </c>
      <c r="H8" s="9">
        <v>43160</v>
      </c>
      <c r="I8">
        <v>100</v>
      </c>
      <c r="J8" s="12">
        <v>0</v>
      </c>
      <c r="K8" s="12">
        <v>0</v>
      </c>
      <c r="L8" s="9">
        <v>45566</v>
      </c>
      <c r="M8" s="12"/>
      <c r="O8" t="s">
        <v>266</v>
      </c>
      <c r="Q8" s="29"/>
      <c r="R8" s="14"/>
      <c r="T8" s="9"/>
    </row>
    <row r="9" spans="1:20">
      <c r="A9" s="11">
        <f t="shared" si="0"/>
        <v>6</v>
      </c>
      <c r="B9" s="2" t="s">
        <v>27</v>
      </c>
      <c r="C9" s="2" t="s">
        <v>151</v>
      </c>
      <c r="D9" s="10" t="s">
        <v>1</v>
      </c>
      <c r="E9" s="14">
        <v>25892</v>
      </c>
      <c r="F9" s="9">
        <v>34571</v>
      </c>
      <c r="G9" s="12">
        <v>18250</v>
      </c>
      <c r="H9" s="9"/>
      <c r="I9">
        <v>0</v>
      </c>
      <c r="J9" s="12">
        <v>300000</v>
      </c>
      <c r="K9" s="12">
        <v>8000</v>
      </c>
      <c r="L9" s="9">
        <v>45488</v>
      </c>
      <c r="M9" s="12">
        <v>280000</v>
      </c>
      <c r="N9" s="12">
        <v>40000</v>
      </c>
      <c r="O9" t="s">
        <v>267</v>
      </c>
      <c r="Q9" s="29"/>
      <c r="R9" s="14"/>
      <c r="T9" s="9"/>
    </row>
    <row r="10" spans="1:20" ht="15" customHeight="1">
      <c r="A10" s="11">
        <f t="shared" si="0"/>
        <v>7</v>
      </c>
      <c r="B10" s="2" t="s">
        <v>152</v>
      </c>
      <c r="C10" s="2" t="s">
        <v>40</v>
      </c>
      <c r="D10" s="10" t="s">
        <v>4</v>
      </c>
      <c r="E10" s="14">
        <v>25842</v>
      </c>
      <c r="F10" s="9">
        <v>43649</v>
      </c>
      <c r="G10" s="12">
        <v>29084.479166666624</v>
      </c>
      <c r="H10" s="9">
        <v>43649</v>
      </c>
      <c r="I10">
        <v>100</v>
      </c>
      <c r="J10" s="12">
        <v>0</v>
      </c>
      <c r="K10" s="12">
        <v>0</v>
      </c>
      <c r="L10" s="9"/>
      <c r="M10" s="12"/>
      <c r="Q10" s="29"/>
      <c r="R10" s="2"/>
      <c r="T10" s="9"/>
    </row>
    <row r="11" spans="1:20">
      <c r="A11" s="11">
        <f t="shared" si="0"/>
        <v>8</v>
      </c>
      <c r="B11" s="2" t="s">
        <v>140</v>
      </c>
      <c r="C11" s="2" t="s">
        <v>153</v>
      </c>
      <c r="D11" s="10" t="s">
        <v>4</v>
      </c>
      <c r="E11" s="14">
        <v>26219</v>
      </c>
      <c r="F11" s="9">
        <v>35096</v>
      </c>
      <c r="G11" s="12">
        <v>11547.5</v>
      </c>
      <c r="H11" s="9"/>
      <c r="I11">
        <v>0</v>
      </c>
      <c r="J11" s="12">
        <v>260000</v>
      </c>
      <c r="K11" s="12">
        <v>5000</v>
      </c>
      <c r="L11" s="9">
        <v>45385</v>
      </c>
      <c r="M11" s="12">
        <v>240000</v>
      </c>
      <c r="N11" s="12">
        <v>35000</v>
      </c>
      <c r="O11" t="s">
        <v>267</v>
      </c>
      <c r="Q11" s="29"/>
      <c r="R11" s="14"/>
      <c r="T11" s="9"/>
    </row>
    <row r="12" spans="1:20" ht="15" customHeight="1">
      <c r="A12" s="11">
        <f t="shared" si="0"/>
        <v>9</v>
      </c>
      <c r="B12" s="2" t="s">
        <v>155</v>
      </c>
      <c r="C12" s="2" t="s">
        <v>154</v>
      </c>
      <c r="D12" s="10" t="s">
        <v>4</v>
      </c>
      <c r="E12" s="14">
        <v>27543</v>
      </c>
      <c r="F12" s="9">
        <v>43251</v>
      </c>
      <c r="G12" s="12">
        <v>12875</v>
      </c>
      <c r="H12" s="9">
        <v>43251</v>
      </c>
      <c r="I12">
        <v>100</v>
      </c>
      <c r="J12" s="12">
        <v>0</v>
      </c>
      <c r="K12" s="12">
        <v>0</v>
      </c>
      <c r="M12" s="12"/>
      <c r="Q12" s="29"/>
      <c r="R12" s="2"/>
      <c r="T12" s="9"/>
    </row>
    <row r="13" spans="1:20" ht="15" customHeight="1">
      <c r="A13" s="11">
        <f t="shared" si="0"/>
        <v>10</v>
      </c>
      <c r="B13" s="2" t="s">
        <v>69</v>
      </c>
      <c r="C13" s="2" t="s">
        <v>135</v>
      </c>
      <c r="D13" s="10" t="s">
        <v>1</v>
      </c>
      <c r="E13" s="14">
        <v>27709</v>
      </c>
      <c r="F13" s="9">
        <v>43333</v>
      </c>
      <c r="G13" s="12">
        <v>10125</v>
      </c>
      <c r="H13" s="9">
        <v>43641</v>
      </c>
      <c r="I13">
        <v>72</v>
      </c>
      <c r="J13" s="12">
        <v>0</v>
      </c>
      <c r="K13" s="12">
        <v>0</v>
      </c>
      <c r="M13" s="12"/>
      <c r="Q13" s="29"/>
      <c r="R13" s="2"/>
      <c r="T13" s="9"/>
    </row>
    <row r="14" spans="1:20" ht="15" customHeight="1">
      <c r="A14" s="11">
        <f t="shared" si="0"/>
        <v>11</v>
      </c>
      <c r="B14" s="2" t="s">
        <v>27</v>
      </c>
      <c r="C14" s="2" t="s">
        <v>156</v>
      </c>
      <c r="D14" s="10" t="s">
        <v>1</v>
      </c>
      <c r="E14" s="14">
        <v>27699</v>
      </c>
      <c r="F14" s="9">
        <v>38047</v>
      </c>
      <c r="G14" s="12">
        <v>28250</v>
      </c>
      <c r="H14" s="9"/>
      <c r="I14">
        <v>0</v>
      </c>
      <c r="J14" s="12">
        <v>380000</v>
      </c>
      <c r="K14" s="12">
        <f>G14</f>
        <v>28250</v>
      </c>
      <c r="M14" s="12"/>
      <c r="Q14" s="29"/>
      <c r="R14" s="2"/>
      <c r="T14" s="9"/>
    </row>
    <row r="15" spans="1:20" ht="15" customHeight="1">
      <c r="A15" s="11">
        <f t="shared" si="0"/>
        <v>12</v>
      </c>
      <c r="B15" s="2" t="s">
        <v>158</v>
      </c>
      <c r="C15" s="2" t="s">
        <v>157</v>
      </c>
      <c r="D15" s="10" t="s">
        <v>1</v>
      </c>
      <c r="E15" s="14">
        <v>27745</v>
      </c>
      <c r="F15" s="9">
        <v>43301</v>
      </c>
      <c r="G15" s="12">
        <v>7625</v>
      </c>
      <c r="H15" s="9">
        <v>43301</v>
      </c>
      <c r="I15">
        <v>100</v>
      </c>
      <c r="J15" s="12">
        <v>0</v>
      </c>
      <c r="K15" s="12">
        <v>0</v>
      </c>
      <c r="M15" s="12"/>
      <c r="Q15" s="29"/>
      <c r="R15" s="2"/>
      <c r="T15" s="9"/>
    </row>
    <row r="16" spans="1:20" ht="15" customHeight="1">
      <c r="A16" s="11">
        <f t="shared" si="0"/>
        <v>13</v>
      </c>
      <c r="B16" s="2" t="s">
        <v>43</v>
      </c>
      <c r="C16" s="2" t="s">
        <v>103</v>
      </c>
      <c r="D16" s="10" t="s">
        <v>1</v>
      </c>
      <c r="E16" s="14">
        <v>27817</v>
      </c>
      <c r="F16" s="9">
        <v>37267</v>
      </c>
      <c r="G16" s="12">
        <v>30125</v>
      </c>
      <c r="H16" s="9">
        <v>43348</v>
      </c>
      <c r="I16">
        <v>100</v>
      </c>
      <c r="J16" s="12">
        <v>250000</v>
      </c>
      <c r="K16" s="12">
        <v>0</v>
      </c>
      <c r="M16" s="12"/>
      <c r="Q16" s="29"/>
      <c r="R16" s="2"/>
      <c r="T16" s="9"/>
    </row>
    <row r="17" spans="1:20">
      <c r="A17" s="11">
        <f t="shared" si="0"/>
        <v>14</v>
      </c>
      <c r="B17" s="2" t="s">
        <v>61</v>
      </c>
      <c r="C17" s="2" t="s">
        <v>159</v>
      </c>
      <c r="D17" s="10" t="s">
        <v>4</v>
      </c>
      <c r="E17" s="14">
        <v>27781</v>
      </c>
      <c r="F17" s="9">
        <v>37956</v>
      </c>
      <c r="G17" s="12">
        <v>30000</v>
      </c>
      <c r="H17" s="9"/>
      <c r="I17">
        <v>0</v>
      </c>
      <c r="J17" s="12">
        <v>220000</v>
      </c>
      <c r="K17" s="12">
        <v>6000</v>
      </c>
      <c r="L17" s="9">
        <v>45504</v>
      </c>
      <c r="M17" s="12">
        <v>175000</v>
      </c>
      <c r="O17" t="s">
        <v>266</v>
      </c>
      <c r="Q17" s="29"/>
      <c r="R17" s="14"/>
      <c r="T17" s="9"/>
    </row>
    <row r="18" spans="1:20" ht="15" customHeight="1">
      <c r="A18" s="11">
        <f t="shared" si="0"/>
        <v>15</v>
      </c>
      <c r="B18" s="2" t="s">
        <v>35</v>
      </c>
      <c r="C18" s="2" t="s">
        <v>160</v>
      </c>
      <c r="D18" s="10" t="s">
        <v>1</v>
      </c>
      <c r="E18" s="14">
        <v>26648</v>
      </c>
      <c r="F18" s="9">
        <f>H18</f>
        <v>41316</v>
      </c>
      <c r="G18" s="12">
        <v>40000</v>
      </c>
      <c r="H18" s="9">
        <v>41316</v>
      </c>
      <c r="I18">
        <v>72</v>
      </c>
      <c r="J18" s="12">
        <v>0</v>
      </c>
      <c r="K18" s="12">
        <v>0</v>
      </c>
      <c r="M18" s="12"/>
      <c r="Q18" s="29"/>
      <c r="R18" s="2"/>
      <c r="T18" s="9"/>
    </row>
    <row r="19" spans="1:20" ht="15" customHeight="1">
      <c r="A19" s="11">
        <f t="shared" si="0"/>
        <v>16</v>
      </c>
      <c r="B19" s="2" t="s">
        <v>6</v>
      </c>
      <c r="C19" s="2" t="s">
        <v>105</v>
      </c>
      <c r="D19" s="10" t="s">
        <v>4</v>
      </c>
      <c r="E19" s="14">
        <v>27092</v>
      </c>
      <c r="F19" s="9">
        <v>37620</v>
      </c>
      <c r="G19" s="12">
        <v>10750</v>
      </c>
      <c r="H19" s="9">
        <v>43588</v>
      </c>
      <c r="I19">
        <v>72</v>
      </c>
      <c r="J19" s="12">
        <v>150000</v>
      </c>
      <c r="K19" s="12">
        <v>0</v>
      </c>
      <c r="M19" s="12"/>
      <c r="Q19" s="29"/>
      <c r="R19" s="2"/>
      <c r="T19" s="9"/>
    </row>
    <row r="20" spans="1:20" ht="15" customHeight="1">
      <c r="A20" s="11">
        <f t="shared" si="0"/>
        <v>17</v>
      </c>
      <c r="B20" s="2" t="s">
        <v>29</v>
      </c>
      <c r="C20" s="2" t="s">
        <v>57</v>
      </c>
      <c r="D20" s="10" t="s">
        <v>4</v>
      </c>
      <c r="E20" s="14">
        <v>26800</v>
      </c>
      <c r="F20" s="9">
        <v>39465</v>
      </c>
      <c r="G20" s="12">
        <v>21375</v>
      </c>
      <c r="H20" s="9">
        <v>43770</v>
      </c>
      <c r="I20">
        <v>72</v>
      </c>
      <c r="J20" s="12">
        <v>0</v>
      </c>
      <c r="K20" s="12">
        <v>0</v>
      </c>
      <c r="M20" s="12"/>
      <c r="Q20" s="29"/>
      <c r="R20" s="2"/>
      <c r="T20" s="9"/>
    </row>
    <row r="21" spans="1:20" ht="15" customHeight="1">
      <c r="A21" s="11">
        <f t="shared" si="0"/>
        <v>18</v>
      </c>
      <c r="B21" s="2" t="s">
        <v>162</v>
      </c>
      <c r="C21" s="2" t="s">
        <v>161</v>
      </c>
      <c r="D21" s="10" t="s">
        <v>4</v>
      </c>
      <c r="E21" s="14">
        <v>26891</v>
      </c>
      <c r="F21" s="9">
        <v>41151</v>
      </c>
      <c r="G21" s="12">
        <v>27000</v>
      </c>
      <c r="H21" s="9">
        <v>43641</v>
      </c>
      <c r="I21">
        <v>100</v>
      </c>
      <c r="J21" s="12">
        <v>0</v>
      </c>
      <c r="K21" s="12">
        <v>0</v>
      </c>
      <c r="M21" s="12"/>
      <c r="Q21" s="29"/>
      <c r="R21" s="2"/>
      <c r="T21" s="9"/>
    </row>
    <row r="22" spans="1:20" ht="15" customHeight="1">
      <c r="A22" s="11">
        <f t="shared" si="0"/>
        <v>19</v>
      </c>
      <c r="B22" s="2" t="s">
        <v>164</v>
      </c>
      <c r="C22" s="2" t="s">
        <v>163</v>
      </c>
      <c r="D22" s="10" t="s">
        <v>1</v>
      </c>
      <c r="E22" s="14">
        <v>27131</v>
      </c>
      <c r="F22" s="9">
        <v>43403</v>
      </c>
      <c r="G22" s="12">
        <v>26375</v>
      </c>
      <c r="H22" s="9">
        <v>43556</v>
      </c>
      <c r="I22">
        <v>100</v>
      </c>
      <c r="J22" s="12">
        <v>50000</v>
      </c>
      <c r="K22" s="12">
        <v>0</v>
      </c>
      <c r="M22" s="12"/>
      <c r="Q22" s="29"/>
      <c r="R22" s="2"/>
      <c r="T22" s="9"/>
    </row>
    <row r="23" spans="1:20">
      <c r="A23" s="11">
        <f t="shared" si="0"/>
        <v>20</v>
      </c>
      <c r="B23" s="2" t="s">
        <v>139</v>
      </c>
      <c r="C23" s="2" t="s">
        <v>96</v>
      </c>
      <c r="D23" s="10" t="s">
        <v>4</v>
      </c>
      <c r="E23" s="14">
        <v>27547</v>
      </c>
      <c r="F23" s="9">
        <v>43434</v>
      </c>
      <c r="G23" s="12">
        <v>10125</v>
      </c>
      <c r="H23" s="9"/>
      <c r="I23">
        <v>0</v>
      </c>
      <c r="J23" s="12">
        <v>120000</v>
      </c>
      <c r="K23" s="12">
        <v>8000</v>
      </c>
      <c r="L23" s="9">
        <v>45473</v>
      </c>
      <c r="M23" s="12">
        <v>100000</v>
      </c>
      <c r="O23" t="s">
        <v>266</v>
      </c>
      <c r="Q23" s="29"/>
      <c r="R23" s="14"/>
      <c r="T23" s="9"/>
    </row>
    <row r="24" spans="1:20" ht="15" customHeight="1">
      <c r="A24" s="11">
        <f t="shared" si="0"/>
        <v>21</v>
      </c>
      <c r="B24" s="2" t="s">
        <v>27</v>
      </c>
      <c r="C24" s="2" t="s">
        <v>165</v>
      </c>
      <c r="D24" s="10" t="s">
        <v>1</v>
      </c>
      <c r="E24" s="14">
        <v>27248</v>
      </c>
      <c r="F24" s="9">
        <f>H24</f>
        <v>37620</v>
      </c>
      <c r="G24" s="12">
        <v>24500</v>
      </c>
      <c r="H24" s="9">
        <v>37620</v>
      </c>
      <c r="I24">
        <v>100</v>
      </c>
      <c r="J24" s="12">
        <v>0</v>
      </c>
      <c r="K24" s="12">
        <v>0</v>
      </c>
      <c r="M24" s="12"/>
      <c r="Q24" s="29"/>
      <c r="R24" s="2"/>
      <c r="T24" s="9"/>
    </row>
    <row r="25" spans="1:20" ht="15" customHeight="1">
      <c r="A25" s="11">
        <f t="shared" si="0"/>
        <v>22</v>
      </c>
      <c r="B25" s="2" t="s">
        <v>17</v>
      </c>
      <c r="C25" s="2" t="s">
        <v>166</v>
      </c>
      <c r="D25" s="10" t="s">
        <v>4</v>
      </c>
      <c r="E25" s="14">
        <v>27357</v>
      </c>
      <c r="F25" s="9">
        <v>41253</v>
      </c>
      <c r="G25" s="12">
        <v>60000</v>
      </c>
      <c r="H25" s="9">
        <v>43555</v>
      </c>
      <c r="I25">
        <v>72</v>
      </c>
      <c r="J25" s="12">
        <v>280000</v>
      </c>
      <c r="K25" s="12">
        <v>0</v>
      </c>
      <c r="M25" s="12"/>
      <c r="Q25" s="29"/>
      <c r="R25" s="2"/>
      <c r="T25" s="9"/>
    </row>
    <row r="26" spans="1:20">
      <c r="A26" s="11">
        <f t="shared" si="0"/>
        <v>23</v>
      </c>
      <c r="B26" s="2" t="s">
        <v>129</v>
      </c>
      <c r="C26" s="2" t="s">
        <v>167</v>
      </c>
      <c r="D26" s="10" t="s">
        <v>1</v>
      </c>
      <c r="E26" s="14">
        <v>27513</v>
      </c>
      <c r="F26" s="9">
        <v>43130</v>
      </c>
      <c r="G26" s="12">
        <v>30103.229166666624</v>
      </c>
      <c r="H26" s="9">
        <v>43555</v>
      </c>
      <c r="I26">
        <v>100</v>
      </c>
      <c r="J26" s="12">
        <v>25000</v>
      </c>
      <c r="K26" s="12">
        <v>0</v>
      </c>
      <c r="L26" s="9">
        <v>45473</v>
      </c>
      <c r="M26" s="12">
        <v>26000</v>
      </c>
      <c r="O26" t="s">
        <v>266</v>
      </c>
      <c r="Q26" s="29"/>
      <c r="R26" s="14"/>
      <c r="T26" s="9"/>
    </row>
    <row r="27" spans="1:20" ht="15" customHeight="1">
      <c r="A27" s="11">
        <f t="shared" si="0"/>
        <v>24</v>
      </c>
      <c r="B27" s="2" t="s">
        <v>70</v>
      </c>
      <c r="C27" s="2" t="s">
        <v>132</v>
      </c>
      <c r="D27" s="10" t="s">
        <v>1</v>
      </c>
      <c r="E27" s="14">
        <v>30215</v>
      </c>
      <c r="F27" s="9">
        <v>43405</v>
      </c>
      <c r="G27" s="12">
        <v>30000</v>
      </c>
      <c r="H27" s="9">
        <v>43709.5</v>
      </c>
      <c r="I27">
        <v>100</v>
      </c>
      <c r="J27" s="12">
        <v>0</v>
      </c>
      <c r="K27" s="12">
        <v>0</v>
      </c>
      <c r="M27" s="12"/>
      <c r="Q27" s="29"/>
      <c r="R27" s="2"/>
      <c r="T27" s="9"/>
    </row>
    <row r="28" spans="1:20" ht="15" customHeight="1">
      <c r="A28" s="11">
        <f t="shared" si="0"/>
        <v>25</v>
      </c>
      <c r="B28" s="2" t="s">
        <v>2</v>
      </c>
      <c r="C28" s="2" t="s">
        <v>168</v>
      </c>
      <c r="D28" s="10" t="s">
        <v>1</v>
      </c>
      <c r="E28" s="14">
        <v>28213</v>
      </c>
      <c r="F28" s="9">
        <v>41211</v>
      </c>
      <c r="G28" s="12">
        <v>10125</v>
      </c>
      <c r="H28" s="9">
        <v>43710</v>
      </c>
      <c r="I28">
        <v>100</v>
      </c>
      <c r="J28" s="12">
        <v>0</v>
      </c>
      <c r="K28" s="12">
        <v>0</v>
      </c>
      <c r="M28" s="12"/>
      <c r="Q28" s="29"/>
      <c r="R28" s="2"/>
      <c r="T28" s="9"/>
    </row>
    <row r="29" spans="1:20" ht="15" customHeight="1">
      <c r="A29" s="11">
        <f t="shared" si="0"/>
        <v>26</v>
      </c>
      <c r="B29" s="2" t="s">
        <v>170</v>
      </c>
      <c r="C29" s="2" t="s">
        <v>169</v>
      </c>
      <c r="D29" s="10" t="s">
        <v>4</v>
      </c>
      <c r="E29" s="14">
        <v>28328</v>
      </c>
      <c r="F29" s="9">
        <v>43451</v>
      </c>
      <c r="G29" s="12">
        <v>26088.645833333248</v>
      </c>
      <c r="H29" s="9">
        <v>43798</v>
      </c>
      <c r="I29">
        <v>100</v>
      </c>
      <c r="J29" s="12">
        <v>180000</v>
      </c>
      <c r="K29" s="12">
        <v>0</v>
      </c>
      <c r="M29" s="12"/>
      <c r="Q29" s="29"/>
      <c r="R29" s="2"/>
      <c r="T29" s="9"/>
    </row>
    <row r="30" spans="1:20" ht="15" customHeight="1">
      <c r="A30" s="11">
        <f t="shared" si="0"/>
        <v>27</v>
      </c>
      <c r="B30" s="2" t="s">
        <v>69</v>
      </c>
      <c r="C30" s="2" t="s">
        <v>37</v>
      </c>
      <c r="D30" s="10" t="s">
        <v>1</v>
      </c>
      <c r="E30" s="14">
        <v>29035</v>
      </c>
      <c r="F30" s="9">
        <f>H30</f>
        <v>39465</v>
      </c>
      <c r="G30" s="12">
        <v>13250</v>
      </c>
      <c r="H30" s="9">
        <v>39465</v>
      </c>
      <c r="I30">
        <v>100</v>
      </c>
      <c r="J30" s="12">
        <v>0</v>
      </c>
      <c r="K30" s="12">
        <v>0</v>
      </c>
      <c r="M30" s="12"/>
      <c r="Q30" s="29"/>
      <c r="R30" s="2"/>
      <c r="T30" s="9"/>
    </row>
    <row r="31" spans="1:20" ht="15" customHeight="1">
      <c r="A31" s="11">
        <f t="shared" si="0"/>
        <v>28</v>
      </c>
      <c r="B31" s="2" t="s">
        <v>68</v>
      </c>
      <c r="C31" s="2" t="s">
        <v>99</v>
      </c>
      <c r="D31" s="10" t="s">
        <v>4</v>
      </c>
      <c r="E31" s="14">
        <v>28980</v>
      </c>
      <c r="F31" s="9">
        <v>43130</v>
      </c>
      <c r="G31" s="12">
        <v>28250</v>
      </c>
      <c r="H31" s="9"/>
      <c r="I31">
        <v>0</v>
      </c>
      <c r="J31" s="12">
        <v>250000</v>
      </c>
      <c r="K31" s="12">
        <f>G31</f>
        <v>28250</v>
      </c>
      <c r="M31" s="12"/>
      <c r="Q31" s="29"/>
      <c r="R31" s="2"/>
      <c r="T31" s="9"/>
    </row>
    <row r="32" spans="1:20">
      <c r="A32" s="11">
        <f t="shared" si="0"/>
        <v>29</v>
      </c>
      <c r="B32" s="2" t="s">
        <v>94</v>
      </c>
      <c r="C32" s="2" t="s">
        <v>171</v>
      </c>
      <c r="D32" s="10" t="s">
        <v>1</v>
      </c>
      <c r="E32" s="14">
        <v>29178</v>
      </c>
      <c r="F32" s="9">
        <v>42003</v>
      </c>
      <c r="G32" s="12">
        <v>24247.083333333248</v>
      </c>
      <c r="H32" s="9">
        <v>43661</v>
      </c>
      <c r="I32">
        <v>100</v>
      </c>
      <c r="J32" s="12">
        <v>0</v>
      </c>
      <c r="K32" s="12">
        <v>0</v>
      </c>
      <c r="L32" s="9">
        <v>45569</v>
      </c>
      <c r="M32" s="12"/>
      <c r="O32" t="s">
        <v>266</v>
      </c>
      <c r="Q32" s="29"/>
      <c r="R32" s="14"/>
      <c r="T32" s="9"/>
    </row>
    <row r="33" spans="1:20" ht="15" customHeight="1">
      <c r="A33" s="11">
        <f t="shared" si="0"/>
        <v>30</v>
      </c>
      <c r="B33" s="2" t="s">
        <v>20</v>
      </c>
      <c r="C33" s="2" t="s">
        <v>172</v>
      </c>
      <c r="D33" s="10" t="s">
        <v>1</v>
      </c>
      <c r="E33" s="14">
        <v>30483</v>
      </c>
      <c r="F33" s="9">
        <v>42667</v>
      </c>
      <c r="G33" s="12">
        <v>10750</v>
      </c>
      <c r="H33" s="9">
        <v>43771</v>
      </c>
      <c r="I33">
        <v>100</v>
      </c>
      <c r="J33" s="12">
        <v>0</v>
      </c>
      <c r="K33" s="12">
        <v>0</v>
      </c>
      <c r="M33" s="12"/>
      <c r="Q33" s="29"/>
      <c r="R33" s="2"/>
      <c r="T33" s="9"/>
    </row>
    <row r="34" spans="1:20" ht="15" customHeight="1">
      <c r="A34" s="11">
        <f t="shared" si="0"/>
        <v>31</v>
      </c>
      <c r="B34" s="2" t="s">
        <v>81</v>
      </c>
      <c r="C34" s="2" t="s">
        <v>173</v>
      </c>
      <c r="D34" s="10" t="s">
        <v>4</v>
      </c>
      <c r="E34" s="14">
        <v>32041</v>
      </c>
      <c r="F34" s="9">
        <v>43157</v>
      </c>
      <c r="G34" s="12">
        <v>8516.25</v>
      </c>
      <c r="H34" s="9">
        <v>43341</v>
      </c>
      <c r="I34">
        <v>100</v>
      </c>
      <c r="J34" s="12">
        <v>0</v>
      </c>
      <c r="K34" s="12">
        <v>0</v>
      </c>
      <c r="M34" s="12"/>
      <c r="Q34" s="29"/>
      <c r="R34" s="2"/>
      <c r="T34" s="9"/>
    </row>
    <row r="35" spans="1:20" ht="15" customHeight="1">
      <c r="A35" s="11">
        <f t="shared" si="0"/>
        <v>32</v>
      </c>
      <c r="B35" s="2" t="s">
        <v>117</v>
      </c>
      <c r="C35" s="2" t="s">
        <v>174</v>
      </c>
      <c r="D35" s="10" t="s">
        <v>1</v>
      </c>
      <c r="E35" s="14">
        <v>32042</v>
      </c>
      <c r="F35" s="9">
        <v>40042</v>
      </c>
      <c r="G35" s="12">
        <v>20750</v>
      </c>
      <c r="H35" s="9"/>
      <c r="I35">
        <v>0</v>
      </c>
      <c r="J35" s="12">
        <v>180000</v>
      </c>
      <c r="K35" s="12">
        <f>G35</f>
        <v>20750</v>
      </c>
      <c r="M35" s="12"/>
      <c r="Q35" s="29"/>
      <c r="R35" s="2"/>
      <c r="T35" s="9"/>
    </row>
    <row r="36" spans="1:20" ht="15" customHeight="1">
      <c r="A36" s="11">
        <f t="shared" si="0"/>
        <v>33</v>
      </c>
      <c r="B36" s="2" t="s">
        <v>13</v>
      </c>
      <c r="C36" s="2" t="s">
        <v>122</v>
      </c>
      <c r="D36" s="10" t="s">
        <v>4</v>
      </c>
      <c r="E36" s="14">
        <v>32325</v>
      </c>
      <c r="F36" s="9">
        <v>39844</v>
      </c>
      <c r="G36" s="12">
        <v>7843.75</v>
      </c>
      <c r="H36" s="9"/>
      <c r="I36">
        <v>0</v>
      </c>
      <c r="J36" s="12">
        <v>80000</v>
      </c>
      <c r="K36" s="12">
        <v>0</v>
      </c>
      <c r="M36" s="12"/>
      <c r="Q36" s="29"/>
      <c r="R36" s="2"/>
      <c r="T36" s="9"/>
    </row>
    <row r="37" spans="1:20" ht="15" customHeight="1">
      <c r="A37" s="11">
        <f t="shared" si="0"/>
        <v>34</v>
      </c>
      <c r="B37" s="2" t="s">
        <v>176</v>
      </c>
      <c r="C37" s="2" t="s">
        <v>175</v>
      </c>
      <c r="D37" s="10" t="s">
        <v>1</v>
      </c>
      <c r="E37" s="14">
        <v>29974</v>
      </c>
      <c r="F37" s="9">
        <v>37956</v>
      </c>
      <c r="G37" s="12">
        <v>32000</v>
      </c>
      <c r="H37" s="9">
        <v>43379</v>
      </c>
      <c r="I37">
        <v>100</v>
      </c>
      <c r="J37" s="12">
        <v>240000</v>
      </c>
      <c r="K37" s="12">
        <v>0</v>
      </c>
      <c r="M37" s="12"/>
      <c r="Q37" s="29"/>
      <c r="R37" s="2"/>
      <c r="T37" s="9"/>
    </row>
    <row r="38" spans="1:20">
      <c r="A38" s="11">
        <f t="shared" si="0"/>
        <v>35</v>
      </c>
      <c r="B38" s="2" t="s">
        <v>177</v>
      </c>
      <c r="C38" s="2" t="s">
        <v>16</v>
      </c>
      <c r="D38" s="10" t="s">
        <v>1</v>
      </c>
      <c r="E38" s="14">
        <v>31474</v>
      </c>
      <c r="F38" s="9">
        <v>42831</v>
      </c>
      <c r="G38" s="12">
        <v>11000</v>
      </c>
      <c r="H38" s="9">
        <v>43706</v>
      </c>
      <c r="I38">
        <v>100</v>
      </c>
      <c r="J38" s="12">
        <v>0</v>
      </c>
      <c r="K38" s="12">
        <v>0</v>
      </c>
      <c r="L38" s="9">
        <v>45629</v>
      </c>
      <c r="M38" s="12"/>
      <c r="O38" t="s">
        <v>266</v>
      </c>
      <c r="Q38" s="29"/>
      <c r="R38" s="14"/>
      <c r="T38" s="9"/>
    </row>
    <row r="39" spans="1:20" ht="15" customHeight="1">
      <c r="A39" s="11">
        <f t="shared" si="0"/>
        <v>36</v>
      </c>
      <c r="B39" s="2" t="s">
        <v>7</v>
      </c>
      <c r="C39" s="2" t="s">
        <v>178</v>
      </c>
      <c r="D39" s="10" t="s">
        <v>1</v>
      </c>
      <c r="E39" s="14">
        <v>28754</v>
      </c>
      <c r="F39" s="9">
        <v>40695</v>
      </c>
      <c r="G39" s="12">
        <v>8250</v>
      </c>
      <c r="H39" s="9">
        <v>43680</v>
      </c>
      <c r="I39">
        <v>100</v>
      </c>
      <c r="J39" s="12">
        <v>0</v>
      </c>
      <c r="K39" s="12">
        <v>0</v>
      </c>
      <c r="M39" s="12"/>
      <c r="Q39" s="29"/>
      <c r="R39" s="2"/>
      <c r="T39" s="9"/>
    </row>
    <row r="40" spans="1:20" ht="15" customHeight="1">
      <c r="A40" s="11">
        <f t="shared" si="0"/>
        <v>37</v>
      </c>
      <c r="B40" s="2" t="s">
        <v>19</v>
      </c>
      <c r="C40" s="2" t="s">
        <v>104</v>
      </c>
      <c r="D40" s="10" t="s">
        <v>1</v>
      </c>
      <c r="E40" s="14">
        <v>28806</v>
      </c>
      <c r="F40" s="9">
        <v>39569</v>
      </c>
      <c r="G40" s="12">
        <v>20125</v>
      </c>
      <c r="H40" s="9">
        <v>42917</v>
      </c>
      <c r="I40">
        <v>100</v>
      </c>
      <c r="J40" s="12">
        <v>150000</v>
      </c>
      <c r="K40" s="12">
        <v>0</v>
      </c>
      <c r="M40" s="12"/>
      <c r="Q40" s="29"/>
      <c r="R40" s="2"/>
      <c r="T40" s="9"/>
    </row>
    <row r="41" spans="1:20" ht="15" customHeight="1">
      <c r="A41" s="11">
        <f t="shared" si="0"/>
        <v>38</v>
      </c>
      <c r="B41" s="2" t="s">
        <v>60</v>
      </c>
      <c r="C41" s="2" t="s">
        <v>9</v>
      </c>
      <c r="D41" s="10" t="s">
        <v>1</v>
      </c>
      <c r="E41" s="14">
        <v>28810</v>
      </c>
      <c r="F41" s="9">
        <v>41337</v>
      </c>
      <c r="G41" s="12">
        <v>17000</v>
      </c>
      <c r="H41" s="9">
        <v>41337</v>
      </c>
      <c r="I41">
        <v>72</v>
      </c>
      <c r="J41" s="12">
        <v>0</v>
      </c>
      <c r="K41" s="12">
        <v>0</v>
      </c>
      <c r="M41" s="12"/>
      <c r="Q41" s="29"/>
      <c r="R41" s="2"/>
      <c r="T41" s="9"/>
    </row>
    <row r="42" spans="1:20" ht="15" customHeight="1">
      <c r="A42" s="11">
        <f t="shared" si="0"/>
        <v>39</v>
      </c>
      <c r="B42" s="2" t="s">
        <v>65</v>
      </c>
      <c r="C42" s="2" t="s">
        <v>25</v>
      </c>
      <c r="D42" s="10" t="s">
        <v>1</v>
      </c>
      <c r="E42" s="14">
        <v>31820</v>
      </c>
      <c r="F42" s="9">
        <v>41847</v>
      </c>
      <c r="G42" s="12">
        <v>11375</v>
      </c>
      <c r="H42" s="9">
        <v>41848</v>
      </c>
      <c r="I42">
        <v>100</v>
      </c>
      <c r="J42" s="12">
        <v>0</v>
      </c>
      <c r="K42" s="12">
        <v>0</v>
      </c>
      <c r="M42" s="12"/>
      <c r="Q42" s="29"/>
      <c r="R42" s="2"/>
      <c r="T42" s="9"/>
    </row>
    <row r="43" spans="1:20">
      <c r="A43" s="11">
        <f t="shared" si="0"/>
        <v>40</v>
      </c>
      <c r="B43" s="2" t="s">
        <v>179</v>
      </c>
      <c r="C43" s="2" t="s">
        <v>74</v>
      </c>
      <c r="D43" s="10" t="s">
        <v>4</v>
      </c>
      <c r="E43" s="14">
        <v>35145</v>
      </c>
      <c r="F43" s="9">
        <v>42276</v>
      </c>
      <c r="G43" s="12">
        <v>7937.5</v>
      </c>
      <c r="H43" s="9">
        <v>42276</v>
      </c>
      <c r="I43">
        <v>100</v>
      </c>
      <c r="J43" s="12">
        <v>0</v>
      </c>
      <c r="K43" s="12">
        <v>0</v>
      </c>
      <c r="L43" s="9">
        <v>45539</v>
      </c>
      <c r="M43" s="12"/>
      <c r="O43" t="s">
        <v>267</v>
      </c>
      <c r="Q43" s="29"/>
      <c r="R43" s="14"/>
      <c r="T43" s="9"/>
    </row>
    <row r="44" spans="1:20" ht="15" customHeight="1">
      <c r="A44" s="11">
        <f t="shared" si="0"/>
        <v>41</v>
      </c>
      <c r="B44" s="2" t="s">
        <v>59</v>
      </c>
      <c r="C44" s="2" t="s">
        <v>180</v>
      </c>
      <c r="D44" s="10" t="s">
        <v>4</v>
      </c>
      <c r="E44" s="14">
        <v>22485</v>
      </c>
      <c r="F44" s="9">
        <v>37712</v>
      </c>
      <c r="G44" s="12">
        <v>14250</v>
      </c>
      <c r="H44" s="9">
        <v>40938</v>
      </c>
      <c r="I44">
        <v>100</v>
      </c>
      <c r="J44" s="12">
        <v>80000</v>
      </c>
      <c r="K44" s="12">
        <v>0</v>
      </c>
      <c r="M44" s="12"/>
      <c r="Q44" s="29"/>
      <c r="R44" s="2"/>
      <c r="T44" s="9"/>
    </row>
    <row r="45" spans="1:20" ht="15" customHeight="1">
      <c r="A45" s="11">
        <f t="shared" si="0"/>
        <v>42</v>
      </c>
      <c r="B45" s="2" t="s">
        <v>127</v>
      </c>
      <c r="C45" s="2" t="s">
        <v>110</v>
      </c>
      <c r="D45" s="10" t="s">
        <v>4</v>
      </c>
      <c r="E45" s="14">
        <v>35316</v>
      </c>
      <c r="F45" s="9">
        <v>43346</v>
      </c>
      <c r="G45" s="12">
        <v>8875</v>
      </c>
      <c r="H45" s="9">
        <v>43346</v>
      </c>
      <c r="I45">
        <v>100</v>
      </c>
      <c r="J45" s="12">
        <v>0</v>
      </c>
      <c r="K45" s="12">
        <v>0</v>
      </c>
      <c r="M45" s="12"/>
      <c r="Q45" s="29"/>
      <c r="R45" s="2"/>
      <c r="T45" s="9"/>
    </row>
    <row r="46" spans="1:20" ht="15" customHeight="1">
      <c r="A46" s="11">
        <f t="shared" si="0"/>
        <v>43</v>
      </c>
      <c r="B46" s="2" t="s">
        <v>121</v>
      </c>
      <c r="C46" s="2" t="s">
        <v>181</v>
      </c>
      <c r="D46" s="10" t="s">
        <v>4</v>
      </c>
      <c r="E46" s="14">
        <v>30837</v>
      </c>
      <c r="F46" s="9">
        <v>43683</v>
      </c>
      <c r="G46" s="12">
        <v>14500</v>
      </c>
      <c r="H46" s="9">
        <v>43684</v>
      </c>
      <c r="I46">
        <v>100</v>
      </c>
      <c r="J46" s="12">
        <v>0</v>
      </c>
      <c r="K46" s="12">
        <v>0</v>
      </c>
      <c r="M46" s="12"/>
      <c r="Q46" s="29"/>
      <c r="R46" s="2"/>
      <c r="T46" s="9"/>
    </row>
    <row r="47" spans="1:20" ht="15" customHeight="1">
      <c r="A47" s="11">
        <f t="shared" si="0"/>
        <v>44</v>
      </c>
      <c r="B47" s="2" t="s">
        <v>12</v>
      </c>
      <c r="C47" s="2" t="s">
        <v>182</v>
      </c>
      <c r="D47" s="10" t="s">
        <v>1</v>
      </c>
      <c r="E47" s="14">
        <v>28727</v>
      </c>
      <c r="F47" s="9">
        <f>H47</f>
        <v>41151</v>
      </c>
      <c r="G47" s="12">
        <v>15062.5</v>
      </c>
      <c r="H47" s="9">
        <v>41151</v>
      </c>
      <c r="I47">
        <v>72</v>
      </c>
      <c r="J47" s="12">
        <v>0</v>
      </c>
      <c r="K47" s="12">
        <v>0</v>
      </c>
      <c r="M47" s="12"/>
      <c r="Q47" s="29"/>
      <c r="R47" s="2"/>
      <c r="T47" s="9"/>
    </row>
    <row r="48" spans="1:20" ht="15" customHeight="1">
      <c r="A48" s="11">
        <f t="shared" si="0"/>
        <v>45</v>
      </c>
      <c r="B48" s="2" t="s">
        <v>76</v>
      </c>
      <c r="C48" s="2" t="s">
        <v>183</v>
      </c>
      <c r="D48" s="10" t="s">
        <v>4</v>
      </c>
      <c r="E48" s="14">
        <v>36055</v>
      </c>
      <c r="F48" s="9">
        <v>43348</v>
      </c>
      <c r="G48" s="12">
        <v>7937.5</v>
      </c>
      <c r="H48" s="9">
        <v>43348</v>
      </c>
      <c r="I48">
        <v>72</v>
      </c>
      <c r="J48" s="12">
        <v>0</v>
      </c>
      <c r="K48" s="12">
        <v>0</v>
      </c>
      <c r="M48" s="12"/>
      <c r="Q48" s="29"/>
      <c r="R48" s="2"/>
      <c r="T48" s="9"/>
    </row>
    <row r="49" spans="1:20" ht="15" customHeight="1">
      <c r="A49" s="11">
        <f t="shared" si="0"/>
        <v>46</v>
      </c>
      <c r="B49" s="2" t="s">
        <v>184</v>
      </c>
      <c r="C49" s="2" t="s">
        <v>58</v>
      </c>
      <c r="D49" s="10" t="s">
        <v>4</v>
      </c>
      <c r="E49" s="14">
        <v>22517</v>
      </c>
      <c r="F49" s="9">
        <v>36130</v>
      </c>
      <c r="G49" s="12">
        <v>17000</v>
      </c>
      <c r="H49" s="9"/>
      <c r="I49">
        <v>0</v>
      </c>
      <c r="J49" s="12">
        <v>350000</v>
      </c>
      <c r="K49" s="12">
        <f>G49</f>
        <v>17000</v>
      </c>
      <c r="M49" s="12"/>
      <c r="Q49" s="29"/>
      <c r="R49" s="2"/>
      <c r="T49" s="9"/>
    </row>
    <row r="50" spans="1:20" ht="15" customHeight="1">
      <c r="A50" s="11">
        <f t="shared" si="0"/>
        <v>47</v>
      </c>
      <c r="B50" s="2" t="s">
        <v>186</v>
      </c>
      <c r="C50" s="2" t="s">
        <v>185</v>
      </c>
      <c r="D50" s="10" t="s">
        <v>4</v>
      </c>
      <c r="E50" s="14">
        <v>22285</v>
      </c>
      <c r="F50" s="9">
        <v>42239</v>
      </c>
      <c r="G50" s="12">
        <v>10750</v>
      </c>
      <c r="H50" s="9">
        <v>42240</v>
      </c>
      <c r="I50">
        <v>72</v>
      </c>
      <c r="J50" s="12">
        <v>0</v>
      </c>
      <c r="K50" s="12">
        <v>0</v>
      </c>
      <c r="M50" s="12"/>
      <c r="Q50" s="29"/>
      <c r="R50" s="2"/>
      <c r="T50" s="9"/>
    </row>
    <row r="51" spans="1:20" ht="15" customHeight="1">
      <c r="A51" s="11">
        <f t="shared" si="0"/>
        <v>48</v>
      </c>
      <c r="B51" s="2" t="s">
        <v>29</v>
      </c>
      <c r="C51" s="2" t="s">
        <v>108</v>
      </c>
      <c r="D51" s="10" t="s">
        <v>4</v>
      </c>
      <c r="E51" s="14">
        <v>28094</v>
      </c>
      <c r="F51" s="9">
        <v>36800</v>
      </c>
      <c r="G51" s="12">
        <v>17250</v>
      </c>
      <c r="H51" s="9">
        <v>41122</v>
      </c>
      <c r="I51">
        <v>72</v>
      </c>
      <c r="J51" s="12">
        <v>120000</v>
      </c>
      <c r="K51" s="12">
        <v>0</v>
      </c>
      <c r="M51" s="12"/>
      <c r="Q51" s="29"/>
      <c r="R51" s="2"/>
      <c r="T51" s="9"/>
    </row>
    <row r="52" spans="1:20" ht="32">
      <c r="A52" s="11">
        <f t="shared" si="0"/>
        <v>49</v>
      </c>
      <c r="B52" s="2" t="s">
        <v>124</v>
      </c>
      <c r="C52" s="2" t="s">
        <v>187</v>
      </c>
      <c r="D52" s="10" t="s">
        <v>1</v>
      </c>
      <c r="E52" s="14">
        <v>21172</v>
      </c>
      <c r="F52" s="9">
        <v>37356</v>
      </c>
      <c r="G52" s="12">
        <v>7385</v>
      </c>
      <c r="H52" s="9">
        <v>40816</v>
      </c>
      <c r="I52">
        <v>100</v>
      </c>
      <c r="J52" s="12">
        <v>60000</v>
      </c>
      <c r="K52" s="12">
        <v>0</v>
      </c>
      <c r="L52" s="9">
        <v>45504</v>
      </c>
      <c r="M52" s="12">
        <v>60000</v>
      </c>
      <c r="N52" s="12">
        <v>30000</v>
      </c>
      <c r="O52" s="1" t="s">
        <v>268</v>
      </c>
      <c r="Q52" s="29"/>
      <c r="R52" s="14"/>
      <c r="T52" s="9"/>
    </row>
    <row r="53" spans="1:20" ht="15" customHeight="1">
      <c r="A53" s="11">
        <f t="shared" si="0"/>
        <v>50</v>
      </c>
      <c r="B53" s="2" t="s">
        <v>106</v>
      </c>
      <c r="C53" s="2" t="s">
        <v>188</v>
      </c>
      <c r="D53" s="10" t="s">
        <v>1</v>
      </c>
      <c r="E53" s="14">
        <v>26259</v>
      </c>
      <c r="F53" s="9">
        <v>43767</v>
      </c>
      <c r="G53" s="12">
        <v>28250</v>
      </c>
      <c r="H53" s="9">
        <v>43767</v>
      </c>
      <c r="I53">
        <v>100</v>
      </c>
      <c r="J53" s="12">
        <v>0</v>
      </c>
      <c r="K53" s="12">
        <v>0</v>
      </c>
      <c r="M53" s="12"/>
      <c r="Q53" s="29"/>
      <c r="R53" s="2"/>
      <c r="T53" s="9"/>
    </row>
    <row r="54" spans="1:20">
      <c r="A54" s="11">
        <f t="shared" si="0"/>
        <v>51</v>
      </c>
      <c r="B54" s="2" t="s">
        <v>84</v>
      </c>
      <c r="C54" s="2" t="s">
        <v>136</v>
      </c>
      <c r="D54" s="10" t="s">
        <v>4</v>
      </c>
      <c r="E54" s="14">
        <v>28059</v>
      </c>
      <c r="F54" s="9">
        <v>40343</v>
      </c>
      <c r="G54" s="12">
        <v>11188.75</v>
      </c>
      <c r="H54" s="9">
        <v>40343</v>
      </c>
      <c r="I54">
        <v>72</v>
      </c>
      <c r="J54" s="12">
        <v>0</v>
      </c>
      <c r="K54" s="12">
        <v>0</v>
      </c>
      <c r="L54" s="9">
        <v>45473</v>
      </c>
      <c r="M54" s="12"/>
      <c r="O54" t="s">
        <v>267</v>
      </c>
      <c r="Q54" s="29"/>
      <c r="R54" s="14"/>
      <c r="T54" s="9"/>
    </row>
    <row r="55" spans="1:20" ht="15" customHeight="1">
      <c r="A55" s="11">
        <f t="shared" si="0"/>
        <v>52</v>
      </c>
      <c r="B55" s="2" t="s">
        <v>62</v>
      </c>
      <c r="C55" s="2" t="s">
        <v>189</v>
      </c>
      <c r="D55" s="10" t="s">
        <v>1</v>
      </c>
      <c r="E55" s="14">
        <v>29598</v>
      </c>
      <c r="F55" s="9">
        <f>H55</f>
        <v>43768</v>
      </c>
      <c r="G55" s="12">
        <v>30000</v>
      </c>
      <c r="H55" s="9">
        <v>43768</v>
      </c>
      <c r="I55">
        <v>100</v>
      </c>
      <c r="J55" s="12">
        <v>0</v>
      </c>
      <c r="K55" s="12">
        <v>0</v>
      </c>
      <c r="L55" s="9">
        <v>45444</v>
      </c>
      <c r="M55" s="12"/>
      <c r="O55" t="s">
        <v>267</v>
      </c>
      <c r="Q55" s="29"/>
      <c r="R55" s="14"/>
      <c r="T55" s="9"/>
    </row>
    <row r="56" spans="1:20">
      <c r="A56" s="11">
        <f t="shared" si="0"/>
        <v>53</v>
      </c>
      <c r="B56" s="2" t="s">
        <v>191</v>
      </c>
      <c r="C56" s="2" t="s">
        <v>190</v>
      </c>
      <c r="D56" s="10" t="s">
        <v>1</v>
      </c>
      <c r="E56" s="14">
        <v>32357</v>
      </c>
      <c r="F56" s="9">
        <v>41911</v>
      </c>
      <c r="G56" s="12">
        <v>25125</v>
      </c>
      <c r="H56" s="9">
        <v>41911</v>
      </c>
      <c r="I56">
        <v>100</v>
      </c>
      <c r="J56" s="12">
        <v>0</v>
      </c>
      <c r="K56" s="12">
        <v>0</v>
      </c>
      <c r="L56" s="9">
        <v>45473</v>
      </c>
      <c r="M56" s="12"/>
      <c r="O56" t="s">
        <v>267</v>
      </c>
      <c r="Q56" s="29"/>
      <c r="R56" s="14"/>
      <c r="T56" s="9"/>
    </row>
    <row r="57" spans="1:20" ht="15" customHeight="1">
      <c r="A57" s="11">
        <f t="shared" si="0"/>
        <v>54</v>
      </c>
      <c r="B57" s="2" t="s">
        <v>64</v>
      </c>
      <c r="C57" s="2" t="s">
        <v>192</v>
      </c>
      <c r="D57" s="10" t="s">
        <v>1</v>
      </c>
      <c r="E57" s="14">
        <v>31581</v>
      </c>
      <c r="F57" s="9">
        <v>43588</v>
      </c>
      <c r="G57" s="12">
        <v>18250</v>
      </c>
      <c r="H57" s="9">
        <v>43588</v>
      </c>
      <c r="I57">
        <v>100</v>
      </c>
      <c r="J57" s="12">
        <v>0</v>
      </c>
      <c r="K57" s="12">
        <v>0</v>
      </c>
      <c r="L57" s="9">
        <v>45473</v>
      </c>
      <c r="M57" s="12"/>
      <c r="O57" t="s">
        <v>267</v>
      </c>
      <c r="Q57" s="29"/>
      <c r="R57" s="14"/>
      <c r="T57" s="9"/>
    </row>
    <row r="58" spans="1:20" ht="15" customHeight="1">
      <c r="A58" s="11">
        <f t="shared" si="0"/>
        <v>55</v>
      </c>
      <c r="B58" s="2" t="s">
        <v>36</v>
      </c>
      <c r="C58" s="2" t="s">
        <v>193</v>
      </c>
      <c r="D58" s="10" t="s">
        <v>1</v>
      </c>
      <c r="E58" s="14">
        <v>30228</v>
      </c>
      <c r="F58" s="9">
        <v>43223</v>
      </c>
      <c r="G58" s="12">
        <v>40000</v>
      </c>
      <c r="H58" s="9">
        <v>43223</v>
      </c>
      <c r="I58">
        <v>100</v>
      </c>
      <c r="J58" s="12">
        <v>0</v>
      </c>
      <c r="K58" s="12">
        <v>0</v>
      </c>
      <c r="L58" s="9">
        <v>45473</v>
      </c>
      <c r="M58" s="12"/>
      <c r="O58" t="s">
        <v>267</v>
      </c>
      <c r="Q58" s="29"/>
      <c r="R58" s="14"/>
      <c r="T58" s="9"/>
    </row>
    <row r="59" spans="1:20" ht="15" customHeight="1">
      <c r="A59" s="11">
        <f t="shared" si="0"/>
        <v>56</v>
      </c>
      <c r="B59" s="2" t="s">
        <v>21</v>
      </c>
      <c r="C59" s="2" t="s">
        <v>98</v>
      </c>
      <c r="D59" s="10" t="s">
        <v>1</v>
      </c>
      <c r="E59" s="14">
        <v>30653</v>
      </c>
      <c r="F59" s="9">
        <v>39859</v>
      </c>
      <c r="G59" s="12">
        <v>28625</v>
      </c>
      <c r="H59" s="9"/>
      <c r="I59">
        <v>0</v>
      </c>
      <c r="J59" s="12">
        <v>250000</v>
      </c>
      <c r="K59" s="12">
        <f>G59</f>
        <v>28625</v>
      </c>
      <c r="L59" s="9">
        <v>45473</v>
      </c>
      <c r="M59" s="12"/>
      <c r="O59" t="s">
        <v>267</v>
      </c>
      <c r="Q59" s="29"/>
      <c r="R59" s="14"/>
      <c r="T59" s="9"/>
    </row>
    <row r="60" spans="1:20" ht="15" customHeight="1">
      <c r="A60" s="11">
        <f t="shared" si="0"/>
        <v>57</v>
      </c>
      <c r="B60" s="2" t="s">
        <v>97</v>
      </c>
      <c r="C60" s="2" t="s">
        <v>194</v>
      </c>
      <c r="D60" s="10" t="s">
        <v>1</v>
      </c>
      <c r="E60" s="14">
        <v>22771</v>
      </c>
      <c r="F60" s="9">
        <v>43442</v>
      </c>
      <c r="G60" s="12">
        <v>33937.5</v>
      </c>
      <c r="H60" s="9">
        <v>43442</v>
      </c>
      <c r="I60">
        <v>100</v>
      </c>
      <c r="J60" s="12">
        <v>0</v>
      </c>
      <c r="K60" s="12">
        <v>0</v>
      </c>
      <c r="L60" s="9">
        <v>45414</v>
      </c>
      <c r="M60" s="12"/>
      <c r="O60" t="s">
        <v>267</v>
      </c>
      <c r="Q60" s="29"/>
      <c r="R60" s="14"/>
      <c r="T60" s="9"/>
    </row>
    <row r="61" spans="1:20">
      <c r="A61" s="11">
        <f t="shared" si="0"/>
        <v>58</v>
      </c>
      <c r="B61" s="2" t="s">
        <v>113</v>
      </c>
      <c r="C61" s="2" t="s">
        <v>195</v>
      </c>
      <c r="D61" s="10" t="s">
        <v>4</v>
      </c>
      <c r="E61" s="14">
        <v>31142</v>
      </c>
      <c r="F61" s="9">
        <v>38808</v>
      </c>
      <c r="G61" s="12">
        <v>24500</v>
      </c>
      <c r="H61" s="9">
        <v>38808</v>
      </c>
      <c r="I61">
        <v>100</v>
      </c>
      <c r="J61" s="12">
        <v>0</v>
      </c>
      <c r="K61" s="12">
        <v>0</v>
      </c>
      <c r="L61" s="9">
        <v>45473</v>
      </c>
      <c r="M61" s="12"/>
      <c r="O61" t="s">
        <v>267</v>
      </c>
      <c r="Q61" s="29"/>
      <c r="R61" s="14"/>
      <c r="T61" s="9"/>
    </row>
    <row r="62" spans="1:20" ht="15" customHeight="1">
      <c r="A62" s="11">
        <f t="shared" si="0"/>
        <v>59</v>
      </c>
      <c r="B62" s="2" t="s">
        <v>201</v>
      </c>
      <c r="C62" s="2" t="s">
        <v>196</v>
      </c>
      <c r="D62" s="10" t="s">
        <v>4</v>
      </c>
      <c r="E62" s="14">
        <v>31942</v>
      </c>
      <c r="F62" s="9">
        <v>43785</v>
      </c>
      <c r="G62" s="12">
        <v>15750</v>
      </c>
      <c r="H62" s="9">
        <v>43785</v>
      </c>
      <c r="I62">
        <v>100</v>
      </c>
      <c r="J62" s="12">
        <v>0</v>
      </c>
      <c r="K62" s="12">
        <v>0</v>
      </c>
      <c r="L62" s="9">
        <v>45473</v>
      </c>
      <c r="M62" s="12"/>
      <c r="O62" t="s">
        <v>267</v>
      </c>
      <c r="Q62" s="29"/>
      <c r="R62" s="14"/>
      <c r="T62" s="9"/>
    </row>
    <row r="63" spans="1:20" ht="15" customHeight="1">
      <c r="A63" s="11">
        <f t="shared" si="0"/>
        <v>60</v>
      </c>
      <c r="B63" s="2" t="s">
        <v>197</v>
      </c>
      <c r="C63" s="2" t="s">
        <v>198</v>
      </c>
      <c r="D63" s="10" t="s">
        <v>4</v>
      </c>
      <c r="E63" s="14">
        <v>22066</v>
      </c>
      <c r="F63" s="9">
        <v>37073</v>
      </c>
      <c r="G63" s="12">
        <v>13012.5</v>
      </c>
      <c r="H63" s="9">
        <v>42156</v>
      </c>
      <c r="I63">
        <v>72</v>
      </c>
      <c r="J63" s="12">
        <v>150000</v>
      </c>
      <c r="K63" s="12">
        <v>0</v>
      </c>
      <c r="L63" s="9">
        <v>45293</v>
      </c>
      <c r="M63" s="12"/>
      <c r="O63" t="s">
        <v>267</v>
      </c>
      <c r="Q63" s="29"/>
      <c r="R63" s="14"/>
      <c r="T63" s="9"/>
    </row>
    <row r="64" spans="1:20">
      <c r="A64" s="11">
        <f t="shared" si="0"/>
        <v>61</v>
      </c>
      <c r="B64" s="2" t="s">
        <v>56</v>
      </c>
      <c r="C64" s="2" t="s">
        <v>33</v>
      </c>
      <c r="D64" s="10" t="s">
        <v>1</v>
      </c>
      <c r="E64" s="14">
        <v>28687</v>
      </c>
      <c r="F64" s="9">
        <v>40391</v>
      </c>
      <c r="G64" s="12">
        <v>15106.25</v>
      </c>
      <c r="H64" s="9"/>
      <c r="I64">
        <v>0</v>
      </c>
      <c r="J64" s="12">
        <v>140000</v>
      </c>
      <c r="K64" s="12">
        <v>0</v>
      </c>
      <c r="L64" s="9">
        <v>45473</v>
      </c>
      <c r="M64" s="12">
        <v>125000</v>
      </c>
      <c r="N64" s="12">
        <v>30000</v>
      </c>
      <c r="O64" t="s">
        <v>267</v>
      </c>
      <c r="Q64" s="29"/>
      <c r="R64" s="14"/>
      <c r="T64" s="9"/>
    </row>
    <row r="65" spans="1:20" ht="15" customHeight="1">
      <c r="A65" s="11">
        <f t="shared" si="0"/>
        <v>62</v>
      </c>
      <c r="B65" s="2" t="s">
        <v>108</v>
      </c>
      <c r="C65" s="2" t="s">
        <v>199</v>
      </c>
      <c r="D65" s="10" t="s">
        <v>1</v>
      </c>
      <c r="E65" s="14">
        <v>32005</v>
      </c>
      <c r="F65" s="9">
        <v>43555</v>
      </c>
      <c r="G65" s="12">
        <v>19500</v>
      </c>
      <c r="H65" s="9">
        <v>43555</v>
      </c>
      <c r="I65">
        <v>100</v>
      </c>
      <c r="J65" s="12">
        <v>0</v>
      </c>
      <c r="K65" s="12">
        <v>0</v>
      </c>
      <c r="L65" s="9">
        <v>45473</v>
      </c>
      <c r="M65" s="12"/>
      <c r="O65" t="s">
        <v>267</v>
      </c>
      <c r="Q65" s="29"/>
      <c r="R65" s="14"/>
      <c r="T65" s="9"/>
    </row>
    <row r="66" spans="1:20" ht="15" customHeight="1">
      <c r="A66" s="11">
        <f t="shared" si="0"/>
        <v>63</v>
      </c>
      <c r="B66" s="2" t="s">
        <v>137</v>
      </c>
      <c r="C66" s="2" t="s">
        <v>134</v>
      </c>
      <c r="D66" s="10" t="s">
        <v>1</v>
      </c>
      <c r="E66" s="14">
        <v>31237</v>
      </c>
      <c r="F66" s="9">
        <v>43555</v>
      </c>
      <c r="G66" s="12">
        <v>18250</v>
      </c>
      <c r="H66" s="9">
        <v>43555</v>
      </c>
      <c r="I66">
        <v>100</v>
      </c>
      <c r="J66" s="12">
        <v>0</v>
      </c>
      <c r="K66" s="12">
        <v>0</v>
      </c>
      <c r="L66" s="9">
        <v>45473</v>
      </c>
      <c r="M66" s="12"/>
      <c r="O66" t="s">
        <v>267</v>
      </c>
      <c r="Q66" s="29"/>
      <c r="R66" s="14"/>
      <c r="T66" s="9"/>
    </row>
    <row r="67" spans="1:20" ht="15" customHeight="1">
      <c r="A67" s="11">
        <f t="shared" si="0"/>
        <v>64</v>
      </c>
      <c r="B67" s="2" t="s">
        <v>39</v>
      </c>
      <c r="C67" s="2" t="s">
        <v>63</v>
      </c>
      <c r="D67" s="10" t="s">
        <v>4</v>
      </c>
      <c r="E67" s="14">
        <v>24409</v>
      </c>
      <c r="F67" s="9">
        <v>37956</v>
      </c>
      <c r="G67" s="12">
        <v>24000</v>
      </c>
      <c r="H67" s="9"/>
      <c r="I67">
        <v>0</v>
      </c>
      <c r="J67" s="12">
        <v>250000</v>
      </c>
      <c r="K67" s="12">
        <f>G67</f>
        <v>24000</v>
      </c>
      <c r="L67" s="9">
        <v>45569</v>
      </c>
      <c r="M67" s="12"/>
      <c r="O67" t="s">
        <v>267</v>
      </c>
      <c r="Q67" s="29"/>
      <c r="R67" s="14"/>
      <c r="T67" s="9"/>
    </row>
    <row r="68" spans="1:20">
      <c r="A68" s="11">
        <f t="shared" si="0"/>
        <v>65</v>
      </c>
      <c r="B68" s="2" t="s">
        <v>8</v>
      </c>
      <c r="C68" s="2" t="s">
        <v>130</v>
      </c>
      <c r="D68" s="10" t="s">
        <v>1</v>
      </c>
      <c r="E68" s="14">
        <v>26771</v>
      </c>
      <c r="F68" s="9">
        <v>39145</v>
      </c>
      <c r="G68" s="12">
        <v>30750</v>
      </c>
      <c r="H68" s="9"/>
      <c r="I68">
        <v>0</v>
      </c>
      <c r="J68" s="12">
        <v>350000</v>
      </c>
      <c r="K68" s="12">
        <v>6000</v>
      </c>
      <c r="L68" s="9">
        <v>45473</v>
      </c>
      <c r="M68" s="12">
        <v>340000</v>
      </c>
      <c r="N68" s="12">
        <v>50000</v>
      </c>
      <c r="O68" t="s">
        <v>267</v>
      </c>
      <c r="Q68" s="29"/>
      <c r="R68" s="14"/>
      <c r="T68" s="9"/>
    </row>
    <row r="69" spans="1:20" ht="15" customHeight="1">
      <c r="A69" s="11">
        <f t="shared" si="0"/>
        <v>66</v>
      </c>
      <c r="B69" s="2" t="s">
        <v>125</v>
      </c>
      <c r="C69" s="2" t="s">
        <v>200</v>
      </c>
      <c r="D69" s="10" t="s">
        <v>4</v>
      </c>
      <c r="E69" s="14">
        <v>28620</v>
      </c>
      <c r="F69" s="9">
        <v>43162</v>
      </c>
      <c r="G69" s="12">
        <v>24500</v>
      </c>
      <c r="H69" s="9">
        <v>43162</v>
      </c>
      <c r="I69">
        <v>100</v>
      </c>
      <c r="J69" s="12">
        <v>0</v>
      </c>
      <c r="K69" s="12">
        <v>0</v>
      </c>
      <c r="L69" s="9">
        <v>45473</v>
      </c>
      <c r="M69" s="12"/>
      <c r="O69" t="s">
        <v>267</v>
      </c>
      <c r="Q69" s="29"/>
      <c r="R69" s="14"/>
      <c r="T69" s="9"/>
    </row>
    <row r="70" spans="1:20" ht="15" customHeight="1">
      <c r="A70" s="11">
        <f t="shared" ref="A70:A136" si="1">A69+1</f>
        <v>67</v>
      </c>
      <c r="B70" s="2" t="s">
        <v>92</v>
      </c>
      <c r="C70" s="2" t="s">
        <v>177</v>
      </c>
      <c r="D70" s="10" t="s">
        <v>4</v>
      </c>
      <c r="E70" s="14">
        <v>25406</v>
      </c>
      <c r="F70" s="9">
        <v>39995</v>
      </c>
      <c r="G70" s="12">
        <v>8875</v>
      </c>
      <c r="H70" s="9"/>
      <c r="I70">
        <v>0</v>
      </c>
      <c r="J70" s="12">
        <v>79000</v>
      </c>
      <c r="K70" s="12">
        <f>G70</f>
        <v>8875</v>
      </c>
      <c r="L70" s="9">
        <v>45473</v>
      </c>
      <c r="M70" s="12"/>
      <c r="O70" t="s">
        <v>267</v>
      </c>
      <c r="Q70" s="29"/>
      <c r="R70" s="14"/>
      <c r="T70" s="9"/>
    </row>
    <row r="71" spans="1:20" ht="15" customHeight="1">
      <c r="A71" s="11">
        <f t="shared" si="1"/>
        <v>68</v>
      </c>
      <c r="B71" s="2" t="s">
        <v>66</v>
      </c>
      <c r="C71" s="2" t="s">
        <v>73</v>
      </c>
      <c r="D71" s="10" t="s">
        <v>1</v>
      </c>
      <c r="E71" s="14">
        <v>26154</v>
      </c>
      <c r="F71" s="9">
        <v>43710</v>
      </c>
      <c r="G71" s="12">
        <v>35000</v>
      </c>
      <c r="H71" s="9">
        <v>43710</v>
      </c>
      <c r="I71">
        <v>72</v>
      </c>
      <c r="J71" s="12">
        <v>0</v>
      </c>
      <c r="K71" s="12">
        <v>0</v>
      </c>
      <c r="L71" s="9">
        <v>45473</v>
      </c>
      <c r="M71" s="12"/>
      <c r="O71" t="s">
        <v>267</v>
      </c>
      <c r="Q71" s="29"/>
      <c r="R71" s="14"/>
      <c r="T71" s="9"/>
    </row>
    <row r="72" spans="1:20" ht="15" customHeight="1">
      <c r="A72" s="11">
        <f t="shared" si="1"/>
        <v>69</v>
      </c>
      <c r="B72" s="2" t="s">
        <v>22</v>
      </c>
      <c r="C72" s="2" t="s">
        <v>202</v>
      </c>
      <c r="D72" s="10" t="s">
        <v>4</v>
      </c>
      <c r="E72" s="14">
        <v>26276</v>
      </c>
      <c r="F72" s="9">
        <v>38596</v>
      </c>
      <c r="G72" s="12">
        <v>20650</v>
      </c>
      <c r="H72" s="9"/>
      <c r="I72">
        <v>0</v>
      </c>
      <c r="J72" s="12">
        <v>270000</v>
      </c>
      <c r="K72" s="12">
        <f>G72</f>
        <v>20650</v>
      </c>
      <c r="L72" s="9">
        <v>45497</v>
      </c>
      <c r="M72" s="12"/>
      <c r="O72" t="s">
        <v>267</v>
      </c>
      <c r="Q72" s="29"/>
      <c r="R72" s="14"/>
      <c r="T72" s="9"/>
    </row>
    <row r="73" spans="1:20">
      <c r="A73" s="11">
        <f t="shared" si="1"/>
        <v>70</v>
      </c>
      <c r="B73" s="2" t="s">
        <v>41</v>
      </c>
      <c r="C73" s="2" t="s">
        <v>112</v>
      </c>
      <c r="D73" s="10" t="s">
        <v>1</v>
      </c>
      <c r="E73" s="14">
        <v>26509</v>
      </c>
      <c r="F73" s="9">
        <v>43344</v>
      </c>
      <c r="G73" s="12">
        <v>19000</v>
      </c>
      <c r="H73" s="9">
        <v>43707</v>
      </c>
      <c r="I73">
        <v>100</v>
      </c>
      <c r="J73" s="12">
        <v>0</v>
      </c>
      <c r="K73" s="12">
        <v>0</v>
      </c>
      <c r="L73" s="9">
        <v>45629</v>
      </c>
      <c r="M73" s="12"/>
      <c r="O73" t="s">
        <v>267</v>
      </c>
      <c r="Q73" s="29"/>
      <c r="R73" s="14"/>
      <c r="T73" s="9"/>
    </row>
    <row r="74" spans="1:20" ht="15" customHeight="1">
      <c r="A74" s="11">
        <f t="shared" si="1"/>
        <v>71</v>
      </c>
      <c r="B74" s="2" t="s">
        <v>27</v>
      </c>
      <c r="C74" s="2" t="s">
        <v>56</v>
      </c>
      <c r="D74" s="10" t="s">
        <v>1</v>
      </c>
      <c r="E74" s="14">
        <v>26564</v>
      </c>
      <c r="F74" s="9">
        <v>43556</v>
      </c>
      <c r="G74" s="12">
        <v>28250</v>
      </c>
      <c r="H74" s="9">
        <v>43556</v>
      </c>
      <c r="I74">
        <v>72</v>
      </c>
      <c r="J74" s="12">
        <v>0</v>
      </c>
      <c r="K74" s="12">
        <v>0</v>
      </c>
      <c r="M74" s="12"/>
      <c r="Q74" s="29"/>
      <c r="R74" s="2"/>
      <c r="T74" s="9"/>
    </row>
    <row r="75" spans="1:20" ht="15" customHeight="1">
      <c r="A75" s="11">
        <f t="shared" si="1"/>
        <v>72</v>
      </c>
      <c r="B75" s="2" t="s">
        <v>203</v>
      </c>
      <c r="C75" s="2" t="s">
        <v>115</v>
      </c>
      <c r="D75" s="10" t="s">
        <v>4</v>
      </c>
      <c r="E75" s="14">
        <v>27525</v>
      </c>
      <c r="F75" s="9">
        <v>38808</v>
      </c>
      <c r="G75" s="12">
        <v>40000</v>
      </c>
      <c r="H75" s="9"/>
      <c r="I75">
        <v>0</v>
      </c>
      <c r="J75" s="12">
        <v>500000</v>
      </c>
      <c r="K75" s="12">
        <f>G75</f>
        <v>40000</v>
      </c>
      <c r="M75" s="12"/>
      <c r="Q75" s="29"/>
      <c r="R75" s="2"/>
      <c r="T75" s="9"/>
    </row>
    <row r="76" spans="1:20" ht="15" customHeight="1">
      <c r="A76" s="11">
        <f t="shared" si="1"/>
        <v>73</v>
      </c>
      <c r="B76" s="2" t="s">
        <v>205</v>
      </c>
      <c r="C76" s="2" t="s">
        <v>204</v>
      </c>
      <c r="D76" s="10" t="s">
        <v>4</v>
      </c>
      <c r="E76" s="14">
        <v>27624</v>
      </c>
      <c r="F76" s="9">
        <v>37607</v>
      </c>
      <c r="G76" s="12">
        <v>16000</v>
      </c>
      <c r="H76" s="9">
        <v>40907</v>
      </c>
      <c r="I76">
        <v>100</v>
      </c>
      <c r="J76" s="12">
        <v>120000</v>
      </c>
      <c r="K76" s="12">
        <v>0</v>
      </c>
      <c r="M76" s="12"/>
      <c r="Q76" s="29"/>
      <c r="R76" s="2"/>
      <c r="T76" s="9"/>
    </row>
    <row r="77" spans="1:20" ht="15" customHeight="1">
      <c r="A77" s="11">
        <f t="shared" si="1"/>
        <v>74</v>
      </c>
      <c r="B77" s="2" t="s">
        <v>44</v>
      </c>
      <c r="C77" s="2" t="s">
        <v>206</v>
      </c>
      <c r="D77" s="10" t="s">
        <v>4</v>
      </c>
      <c r="E77" s="14">
        <v>27590</v>
      </c>
      <c r="F77" s="9">
        <v>39149</v>
      </c>
      <c r="G77" s="12">
        <v>19140</v>
      </c>
      <c r="H77" s="9"/>
      <c r="I77">
        <v>0</v>
      </c>
      <c r="J77" s="12">
        <v>250000</v>
      </c>
      <c r="K77" s="12">
        <f t="shared" ref="K77:K79" si="2">G77</f>
        <v>19140</v>
      </c>
      <c r="M77" s="12"/>
      <c r="Q77" s="29"/>
      <c r="R77" s="2"/>
      <c r="T77" s="9"/>
    </row>
    <row r="78" spans="1:20" ht="15" customHeight="1">
      <c r="A78" s="11">
        <f t="shared" si="1"/>
        <v>75</v>
      </c>
      <c r="B78" s="2" t="s">
        <v>78</v>
      </c>
      <c r="C78" s="2" t="s">
        <v>87</v>
      </c>
      <c r="D78" s="10" t="s">
        <v>4</v>
      </c>
      <c r="E78" s="14">
        <v>27837</v>
      </c>
      <c r="F78" s="9">
        <v>39553</v>
      </c>
      <c r="G78" s="12">
        <v>17775</v>
      </c>
      <c r="H78" s="9"/>
      <c r="I78">
        <v>0</v>
      </c>
      <c r="J78" s="12">
        <v>200000</v>
      </c>
      <c r="K78" s="12">
        <f t="shared" si="2"/>
        <v>17775</v>
      </c>
      <c r="M78" s="12"/>
      <c r="Q78" s="29"/>
      <c r="R78" s="2"/>
      <c r="T78" s="9"/>
    </row>
    <row r="79" spans="1:20" ht="15" customHeight="1">
      <c r="A79" s="11">
        <f t="shared" si="1"/>
        <v>76</v>
      </c>
      <c r="B79" s="2" t="s">
        <v>80</v>
      </c>
      <c r="C79" s="2" t="s">
        <v>207</v>
      </c>
      <c r="D79" s="10" t="s">
        <v>1</v>
      </c>
      <c r="E79" s="14">
        <v>28243</v>
      </c>
      <c r="F79" s="9">
        <v>39821</v>
      </c>
      <c r="G79" s="12">
        <v>21600</v>
      </c>
      <c r="H79" s="9"/>
      <c r="I79">
        <v>0</v>
      </c>
      <c r="J79" s="12">
        <v>220000</v>
      </c>
      <c r="K79" s="12">
        <f t="shared" si="2"/>
        <v>21600</v>
      </c>
      <c r="M79" s="12"/>
      <c r="Q79" s="29"/>
      <c r="R79" s="2"/>
      <c r="T79" s="9"/>
    </row>
    <row r="80" spans="1:20" ht="15" customHeight="1">
      <c r="A80" s="11">
        <f t="shared" si="1"/>
        <v>77</v>
      </c>
      <c r="B80" s="2" t="s">
        <v>42</v>
      </c>
      <c r="C80" s="2" t="s">
        <v>208</v>
      </c>
      <c r="D80" s="10" t="s">
        <v>4</v>
      </c>
      <c r="E80" s="14">
        <v>28121</v>
      </c>
      <c r="F80" s="9">
        <f>H80</f>
        <v>43799</v>
      </c>
      <c r="G80" s="12">
        <v>17100</v>
      </c>
      <c r="H80" s="9">
        <v>43799</v>
      </c>
      <c r="I80">
        <v>100</v>
      </c>
      <c r="J80" s="12">
        <v>0</v>
      </c>
      <c r="K80" s="12">
        <v>0</v>
      </c>
      <c r="M80" s="12"/>
      <c r="Q80" s="29"/>
      <c r="R80" s="2"/>
      <c r="T80" s="9"/>
    </row>
    <row r="81" spans="1:20">
      <c r="A81" s="11">
        <f t="shared" si="1"/>
        <v>78</v>
      </c>
      <c r="B81" s="2" t="s">
        <v>138</v>
      </c>
      <c r="C81" s="2" t="s">
        <v>209</v>
      </c>
      <c r="D81" s="10" t="s">
        <v>4</v>
      </c>
      <c r="E81" s="14">
        <v>26890</v>
      </c>
      <c r="F81" s="9">
        <v>43354</v>
      </c>
      <c r="G81" s="12">
        <v>21500</v>
      </c>
      <c r="H81" s="9">
        <v>43717</v>
      </c>
      <c r="I81">
        <v>100</v>
      </c>
      <c r="J81" s="12">
        <v>0</v>
      </c>
      <c r="K81" s="12">
        <v>0</v>
      </c>
      <c r="L81" s="9">
        <v>45629</v>
      </c>
      <c r="M81" s="12"/>
      <c r="O81" t="s">
        <v>266</v>
      </c>
      <c r="Q81" s="29"/>
      <c r="R81" s="14"/>
      <c r="T81" s="9"/>
    </row>
    <row r="82" spans="1:20" ht="15" customHeight="1">
      <c r="A82" s="11">
        <f t="shared" si="1"/>
        <v>79</v>
      </c>
      <c r="B82" s="2" t="s">
        <v>210</v>
      </c>
      <c r="C82" s="2" t="s">
        <v>67</v>
      </c>
      <c r="D82" s="10" t="s">
        <v>4</v>
      </c>
      <c r="E82" s="14">
        <v>26880</v>
      </c>
      <c r="F82" s="9">
        <v>43570</v>
      </c>
      <c r="G82" s="12">
        <v>13500</v>
      </c>
      <c r="H82" s="9">
        <v>43570</v>
      </c>
      <c r="I82">
        <v>72</v>
      </c>
      <c r="J82" s="12">
        <v>0</v>
      </c>
      <c r="K82" s="12">
        <v>0</v>
      </c>
      <c r="M82" s="12"/>
      <c r="Q82" s="29"/>
      <c r="R82" s="2"/>
      <c r="T82" s="9"/>
    </row>
    <row r="83" spans="1:20" ht="15" customHeight="1">
      <c r="A83" s="11">
        <f t="shared" si="1"/>
        <v>80</v>
      </c>
      <c r="B83" s="2" t="s">
        <v>84</v>
      </c>
      <c r="C83" s="2" t="s">
        <v>57</v>
      </c>
      <c r="D83" s="10" t="s">
        <v>4</v>
      </c>
      <c r="E83" s="14">
        <v>27121</v>
      </c>
      <c r="F83" s="9">
        <v>43798</v>
      </c>
      <c r="G83" s="12">
        <v>25500</v>
      </c>
      <c r="H83" s="9">
        <v>43798</v>
      </c>
      <c r="I83">
        <v>100</v>
      </c>
      <c r="J83" s="12">
        <v>0</v>
      </c>
      <c r="K83" s="12">
        <v>0</v>
      </c>
      <c r="M83" s="12"/>
      <c r="Q83" s="29"/>
      <c r="R83" s="2"/>
      <c r="T83" s="9"/>
    </row>
    <row r="84" spans="1:20" ht="15" customHeight="1">
      <c r="A84" s="11">
        <f t="shared" si="1"/>
        <v>81</v>
      </c>
      <c r="B84" s="2" t="s">
        <v>28</v>
      </c>
      <c r="C84" s="2" t="s">
        <v>211</v>
      </c>
      <c r="D84" s="10" t="s">
        <v>4</v>
      </c>
      <c r="E84" s="14">
        <v>28326</v>
      </c>
      <c r="F84" s="9">
        <v>38917</v>
      </c>
      <c r="G84" s="12">
        <v>16636.25</v>
      </c>
      <c r="H84" s="9">
        <v>43101</v>
      </c>
      <c r="I84">
        <v>72</v>
      </c>
      <c r="J84" s="12">
        <v>350000</v>
      </c>
      <c r="K84" s="12">
        <v>0</v>
      </c>
      <c r="M84" s="12"/>
      <c r="Q84" s="29"/>
      <c r="R84" s="2"/>
      <c r="T84" s="9"/>
    </row>
    <row r="85" spans="1:20" ht="15" customHeight="1">
      <c r="A85" s="11">
        <f t="shared" si="1"/>
        <v>82</v>
      </c>
      <c r="B85" s="2" t="s">
        <v>11</v>
      </c>
      <c r="C85" s="2" t="s">
        <v>45</v>
      </c>
      <c r="D85" s="10" t="s">
        <v>4</v>
      </c>
      <c r="E85" s="14">
        <v>28260</v>
      </c>
      <c r="F85" s="9">
        <v>43695</v>
      </c>
      <c r="G85" s="12">
        <v>24500</v>
      </c>
      <c r="H85" s="9">
        <v>43696</v>
      </c>
      <c r="I85">
        <v>100</v>
      </c>
      <c r="J85" s="12">
        <v>0</v>
      </c>
      <c r="K85" s="12">
        <v>0</v>
      </c>
      <c r="M85" s="12"/>
      <c r="Q85" s="29"/>
      <c r="R85" s="2"/>
      <c r="T85" s="9"/>
    </row>
    <row r="86" spans="1:20">
      <c r="A86" s="11">
        <f t="shared" si="1"/>
        <v>83</v>
      </c>
      <c r="B86" s="2" t="s">
        <v>0</v>
      </c>
      <c r="C86" s="2" t="s">
        <v>14</v>
      </c>
      <c r="D86" s="10" t="s">
        <v>4</v>
      </c>
      <c r="E86" s="14">
        <v>29665</v>
      </c>
      <c r="F86" s="9">
        <v>41185</v>
      </c>
      <c r="G86" s="12">
        <v>15437.5</v>
      </c>
      <c r="H86" s="9">
        <v>43008</v>
      </c>
      <c r="I86">
        <v>100</v>
      </c>
      <c r="J86" s="12">
        <v>55000</v>
      </c>
      <c r="K86" s="12">
        <v>0</v>
      </c>
      <c r="L86" s="9">
        <v>45539</v>
      </c>
      <c r="M86" s="12">
        <v>50000</v>
      </c>
      <c r="O86" t="s">
        <v>266</v>
      </c>
      <c r="Q86" s="29"/>
      <c r="R86" s="14"/>
      <c r="T86" s="9"/>
    </row>
    <row r="87" spans="1:20" ht="15" customHeight="1">
      <c r="A87" s="11">
        <f t="shared" si="1"/>
        <v>84</v>
      </c>
      <c r="B87" s="2" t="s">
        <v>129</v>
      </c>
      <c r="C87" s="2" t="s">
        <v>212</v>
      </c>
      <c r="D87" s="10" t="s">
        <v>1</v>
      </c>
      <c r="E87" s="14">
        <v>28889</v>
      </c>
      <c r="F87" s="9">
        <v>43767</v>
      </c>
      <c r="G87" s="12">
        <v>23500</v>
      </c>
      <c r="H87" s="9">
        <v>43767</v>
      </c>
      <c r="I87">
        <v>100</v>
      </c>
      <c r="J87" s="12">
        <v>0</v>
      </c>
      <c r="K87" s="12">
        <v>0</v>
      </c>
      <c r="M87" s="12"/>
      <c r="Q87" s="29"/>
      <c r="R87" s="2"/>
      <c r="T87" s="9"/>
    </row>
    <row r="88" spans="1:20" ht="15" customHeight="1">
      <c r="A88" s="11">
        <f t="shared" si="1"/>
        <v>85</v>
      </c>
      <c r="B88" s="2" t="s">
        <v>111</v>
      </c>
      <c r="C88" s="2" t="s">
        <v>213</v>
      </c>
      <c r="D88" s="10" t="s">
        <v>4</v>
      </c>
      <c r="E88" s="14">
        <v>29246</v>
      </c>
      <c r="F88" s="9">
        <v>40252</v>
      </c>
      <c r="G88" s="12">
        <v>9500</v>
      </c>
      <c r="H88" s="9">
        <v>40330</v>
      </c>
      <c r="I88">
        <v>72</v>
      </c>
      <c r="J88" s="12">
        <v>2000</v>
      </c>
      <c r="K88" s="12">
        <v>0</v>
      </c>
      <c r="M88" s="12"/>
      <c r="Q88" s="29"/>
      <c r="R88" s="2"/>
      <c r="T88" s="9"/>
    </row>
    <row r="89" spans="1:20" ht="15" customHeight="1">
      <c r="A89" s="11">
        <f t="shared" si="1"/>
        <v>86</v>
      </c>
      <c r="B89" s="2" t="s">
        <v>35</v>
      </c>
      <c r="C89" s="2" t="s">
        <v>214</v>
      </c>
      <c r="D89" s="10" t="s">
        <v>4</v>
      </c>
      <c r="E89" s="14">
        <v>29430</v>
      </c>
      <c r="F89" s="9">
        <f t="shared" ref="F89:F90" si="3">H89</f>
        <v>40917</v>
      </c>
      <c r="G89" s="12">
        <v>18420</v>
      </c>
      <c r="H89" s="9">
        <v>40917</v>
      </c>
      <c r="I89">
        <v>100</v>
      </c>
      <c r="J89" s="12">
        <v>0</v>
      </c>
      <c r="K89" s="12">
        <v>0</v>
      </c>
      <c r="M89" s="12"/>
      <c r="Q89" s="29"/>
      <c r="R89" s="2"/>
      <c r="T89" s="9"/>
    </row>
    <row r="90" spans="1:20" s="28" customFormat="1" ht="15" customHeight="1">
      <c r="A90" s="22">
        <f t="shared" si="1"/>
        <v>87</v>
      </c>
      <c r="B90" s="23" t="s">
        <v>36</v>
      </c>
      <c r="C90" s="23" t="s">
        <v>77</v>
      </c>
      <c r="D90" s="24" t="s">
        <v>1</v>
      </c>
      <c r="E90" s="25">
        <v>29558</v>
      </c>
      <c r="F90" s="26">
        <f t="shared" si="3"/>
        <v>41253</v>
      </c>
      <c r="G90" s="27">
        <v>25750</v>
      </c>
      <c r="H90" s="26">
        <v>41253</v>
      </c>
      <c r="I90" s="28">
        <v>50</v>
      </c>
      <c r="J90" s="27">
        <v>0</v>
      </c>
      <c r="K90" s="27">
        <v>0</v>
      </c>
      <c r="M90" s="27"/>
      <c r="Q90" s="31"/>
      <c r="R90" s="23"/>
      <c r="T90" s="26"/>
    </row>
    <row r="91" spans="1:20" s="28" customFormat="1" ht="15" customHeight="1">
      <c r="A91" s="22">
        <v>87</v>
      </c>
      <c r="B91" s="23" t="s">
        <v>36</v>
      </c>
      <c r="C91" s="23" t="s">
        <v>77</v>
      </c>
      <c r="D91" s="24" t="s">
        <v>1</v>
      </c>
      <c r="E91" s="25">
        <v>29558</v>
      </c>
      <c r="F91" s="26">
        <v>41253</v>
      </c>
      <c r="G91" s="27">
        <v>25750</v>
      </c>
      <c r="H91" s="26">
        <v>42497</v>
      </c>
      <c r="I91" s="28">
        <v>72</v>
      </c>
      <c r="J91" s="27"/>
      <c r="K91" s="27"/>
      <c r="M91" s="27"/>
      <c r="Q91" s="31"/>
      <c r="R91" s="23"/>
      <c r="T91" s="26"/>
    </row>
    <row r="92" spans="1:20" s="28" customFormat="1" ht="15" customHeight="1">
      <c r="A92" s="22">
        <v>87</v>
      </c>
      <c r="B92" s="23" t="s">
        <v>36</v>
      </c>
      <c r="C92" s="23" t="s">
        <v>77</v>
      </c>
      <c r="D92" s="24" t="s">
        <v>1</v>
      </c>
      <c r="E92" s="25">
        <v>29558</v>
      </c>
      <c r="F92" s="26">
        <v>41253</v>
      </c>
      <c r="G92" s="27">
        <v>25750</v>
      </c>
      <c r="H92" s="26">
        <v>43466</v>
      </c>
      <c r="I92" s="28">
        <v>100</v>
      </c>
      <c r="J92" s="27"/>
      <c r="K92" s="27"/>
      <c r="M92" s="27"/>
      <c r="Q92" s="31"/>
      <c r="R92" s="23"/>
      <c r="T92" s="26"/>
    </row>
    <row r="93" spans="1:20" ht="15" customHeight="1">
      <c r="A93" s="11">
        <f>A90+1</f>
        <v>88</v>
      </c>
      <c r="B93" s="2" t="s">
        <v>32</v>
      </c>
      <c r="C93" s="2" t="s">
        <v>215</v>
      </c>
      <c r="D93" s="10" t="s">
        <v>4</v>
      </c>
      <c r="E93" s="14">
        <v>29874</v>
      </c>
      <c r="F93" s="9">
        <v>43661</v>
      </c>
      <c r="G93" s="12">
        <v>22000</v>
      </c>
      <c r="H93" s="9">
        <v>43661</v>
      </c>
      <c r="I93">
        <v>50</v>
      </c>
      <c r="J93" s="12">
        <v>0</v>
      </c>
      <c r="K93" s="12">
        <v>0</v>
      </c>
      <c r="M93" s="12"/>
      <c r="Q93" s="29"/>
      <c r="R93" s="2"/>
      <c r="T93" s="9"/>
    </row>
    <row r="94" spans="1:20">
      <c r="A94" s="11">
        <f t="shared" si="1"/>
        <v>89</v>
      </c>
      <c r="B94" s="2" t="s">
        <v>20</v>
      </c>
      <c r="C94" s="2" t="s">
        <v>216</v>
      </c>
      <c r="D94" s="10" t="s">
        <v>1</v>
      </c>
      <c r="E94" s="14">
        <v>29797</v>
      </c>
      <c r="F94" s="9">
        <v>39130</v>
      </c>
      <c r="G94" s="12">
        <v>34500</v>
      </c>
      <c r="H94" s="9"/>
      <c r="I94">
        <v>0</v>
      </c>
      <c r="J94" s="12">
        <v>350000</v>
      </c>
      <c r="K94" s="12">
        <v>14000</v>
      </c>
      <c r="L94" s="9">
        <v>45479</v>
      </c>
      <c r="M94" s="12">
        <v>360000</v>
      </c>
      <c r="O94" t="s">
        <v>266</v>
      </c>
      <c r="Q94" s="29"/>
      <c r="R94" s="14"/>
      <c r="T94" s="9"/>
    </row>
    <row r="95" spans="1:20" ht="15" customHeight="1">
      <c r="A95" s="11">
        <f t="shared" si="1"/>
        <v>90</v>
      </c>
      <c r="B95" s="2" t="s">
        <v>7</v>
      </c>
      <c r="C95" s="2" t="s">
        <v>90</v>
      </c>
      <c r="D95" s="10" t="s">
        <v>4</v>
      </c>
      <c r="E95" s="14">
        <v>31919</v>
      </c>
      <c r="F95" s="9">
        <v>41686</v>
      </c>
      <c r="G95" s="12">
        <v>22500</v>
      </c>
      <c r="H95" s="9">
        <v>41973</v>
      </c>
      <c r="I95">
        <v>100</v>
      </c>
      <c r="J95" s="12">
        <v>20000</v>
      </c>
      <c r="K95" s="12">
        <v>0</v>
      </c>
      <c r="M95" s="12"/>
      <c r="Q95" s="29"/>
      <c r="R95" s="2"/>
      <c r="T95" s="9"/>
    </row>
    <row r="96" spans="1:20" ht="15" customHeight="1">
      <c r="A96" s="11">
        <f t="shared" si="1"/>
        <v>91</v>
      </c>
      <c r="B96" s="2" t="s">
        <v>38</v>
      </c>
      <c r="C96" s="2" t="s">
        <v>71</v>
      </c>
      <c r="D96" s="10" t="s">
        <v>4</v>
      </c>
      <c r="E96" s="14">
        <v>32041</v>
      </c>
      <c r="F96" s="9">
        <v>41137</v>
      </c>
      <c r="G96" s="12">
        <v>10900</v>
      </c>
      <c r="H96" s="9"/>
      <c r="I96">
        <v>0</v>
      </c>
      <c r="J96" s="12">
        <v>70000</v>
      </c>
      <c r="K96" s="12">
        <f>G96</f>
        <v>10900</v>
      </c>
      <c r="M96" s="12"/>
      <c r="Q96" s="29"/>
      <c r="R96" s="2"/>
      <c r="T96" s="9"/>
    </row>
    <row r="97" spans="1:20" ht="15" customHeight="1">
      <c r="A97" s="11">
        <f t="shared" si="1"/>
        <v>92</v>
      </c>
      <c r="B97" s="2" t="s">
        <v>65</v>
      </c>
      <c r="C97" s="2" t="s">
        <v>247</v>
      </c>
      <c r="D97" s="10" t="s">
        <v>1</v>
      </c>
      <c r="E97" s="14">
        <v>28561</v>
      </c>
      <c r="F97" s="9">
        <v>43667</v>
      </c>
      <c r="G97" s="12">
        <v>10337.5</v>
      </c>
      <c r="H97" s="9">
        <v>43668</v>
      </c>
      <c r="I97">
        <v>100</v>
      </c>
      <c r="J97" s="12">
        <v>0</v>
      </c>
      <c r="K97" s="12">
        <v>0</v>
      </c>
      <c r="M97" s="12"/>
      <c r="Q97" s="29"/>
      <c r="R97" s="2"/>
      <c r="T97" s="9"/>
    </row>
    <row r="98" spans="1:20" ht="15" customHeight="1">
      <c r="A98" s="11">
        <f t="shared" si="1"/>
        <v>93</v>
      </c>
      <c r="B98" s="2" t="s">
        <v>39</v>
      </c>
      <c r="C98" s="2" t="s">
        <v>120</v>
      </c>
      <c r="D98" s="10" t="s">
        <v>4</v>
      </c>
      <c r="E98" s="14">
        <v>28674</v>
      </c>
      <c r="F98" s="9">
        <f>H98</f>
        <v>43130</v>
      </c>
      <c r="G98" s="12">
        <v>8655.3744750000005</v>
      </c>
      <c r="H98" s="9">
        <v>43130</v>
      </c>
      <c r="I98">
        <v>100</v>
      </c>
      <c r="J98" s="12">
        <v>0</v>
      </c>
      <c r="K98" s="12">
        <v>0</v>
      </c>
      <c r="M98" s="12"/>
      <c r="Q98" s="29"/>
      <c r="R98" s="2"/>
      <c r="T98" s="9"/>
    </row>
    <row r="99" spans="1:20" ht="15" customHeight="1">
      <c r="A99" s="11">
        <f t="shared" si="1"/>
        <v>94</v>
      </c>
      <c r="B99" s="2" t="s">
        <v>13</v>
      </c>
      <c r="C99" s="2" t="s">
        <v>85</v>
      </c>
      <c r="D99" s="10" t="s">
        <v>4</v>
      </c>
      <c r="E99" s="14">
        <v>28832</v>
      </c>
      <c r="F99" s="9">
        <v>39661</v>
      </c>
      <c r="G99" s="12">
        <v>12000</v>
      </c>
      <c r="H99" s="9"/>
      <c r="I99">
        <v>0</v>
      </c>
      <c r="J99" s="12">
        <v>200000</v>
      </c>
      <c r="K99" s="12">
        <f>G99</f>
        <v>12000</v>
      </c>
      <c r="M99" s="12"/>
      <c r="Q99" s="29"/>
      <c r="R99" s="2"/>
      <c r="T99" s="9"/>
    </row>
    <row r="100" spans="1:20" ht="15" customHeight="1">
      <c r="A100" s="11">
        <f t="shared" si="1"/>
        <v>95</v>
      </c>
      <c r="B100" s="2" t="s">
        <v>29</v>
      </c>
      <c r="C100" s="2" t="s">
        <v>101</v>
      </c>
      <c r="D100" s="10" t="s">
        <v>4</v>
      </c>
      <c r="E100" s="14">
        <v>31484</v>
      </c>
      <c r="F100" s="9">
        <v>43771</v>
      </c>
      <c r="G100" s="12">
        <v>14000</v>
      </c>
      <c r="H100" s="9">
        <v>43771</v>
      </c>
      <c r="I100">
        <v>100</v>
      </c>
      <c r="J100" s="12">
        <v>0</v>
      </c>
      <c r="K100" s="12">
        <v>0</v>
      </c>
      <c r="M100" s="12"/>
      <c r="Q100" s="29"/>
      <c r="R100" s="2"/>
      <c r="T100" s="9"/>
    </row>
    <row r="101" spans="1:20" s="28" customFormat="1" ht="15" customHeight="1">
      <c r="A101" s="22">
        <f t="shared" si="1"/>
        <v>96</v>
      </c>
      <c r="B101" s="23" t="s">
        <v>131</v>
      </c>
      <c r="C101" s="23" t="s">
        <v>248</v>
      </c>
      <c r="D101" s="24" t="s">
        <v>1</v>
      </c>
      <c r="E101" s="25">
        <v>31665</v>
      </c>
      <c r="F101" s="26">
        <v>43341</v>
      </c>
      <c r="G101" s="27">
        <v>19500</v>
      </c>
      <c r="H101" s="26">
        <v>43341</v>
      </c>
      <c r="I101" s="28">
        <v>50</v>
      </c>
      <c r="J101" s="27">
        <v>0</v>
      </c>
      <c r="K101" s="27">
        <v>0</v>
      </c>
      <c r="M101" s="27"/>
      <c r="Q101" s="31"/>
      <c r="R101" s="23"/>
      <c r="T101" s="26"/>
    </row>
    <row r="102" spans="1:20" s="28" customFormat="1" ht="15" customHeight="1">
      <c r="A102" s="22">
        <v>96</v>
      </c>
      <c r="B102" s="23" t="s">
        <v>131</v>
      </c>
      <c r="C102" s="23" t="s">
        <v>248</v>
      </c>
      <c r="D102" s="24" t="s">
        <v>1</v>
      </c>
      <c r="E102" s="25">
        <v>31665</v>
      </c>
      <c r="F102" s="26">
        <v>43341</v>
      </c>
      <c r="G102" s="27">
        <v>19500</v>
      </c>
      <c r="H102" s="26">
        <v>43466</v>
      </c>
      <c r="I102" s="28">
        <v>100</v>
      </c>
      <c r="J102" s="27"/>
      <c r="K102" s="27"/>
      <c r="M102" s="27"/>
      <c r="Q102" s="31"/>
      <c r="R102" s="23"/>
      <c r="T102" s="26"/>
    </row>
    <row r="103" spans="1:20" ht="15" customHeight="1">
      <c r="A103" s="11">
        <f>A101+1</f>
        <v>97</v>
      </c>
      <c r="B103" s="2" t="s">
        <v>41</v>
      </c>
      <c r="C103" s="2" t="s">
        <v>91</v>
      </c>
      <c r="D103" s="10" t="s">
        <v>1</v>
      </c>
      <c r="E103" s="14">
        <v>31528</v>
      </c>
      <c r="F103" s="9">
        <v>43303</v>
      </c>
      <c r="G103" s="12">
        <v>14800</v>
      </c>
      <c r="H103" s="9">
        <v>43304</v>
      </c>
      <c r="I103">
        <v>50</v>
      </c>
      <c r="J103" s="12">
        <v>0</v>
      </c>
      <c r="K103" s="12">
        <v>0</v>
      </c>
      <c r="M103" s="12"/>
      <c r="Q103" s="29"/>
      <c r="R103" s="2"/>
      <c r="T103" s="9"/>
    </row>
    <row r="104" spans="1:20" ht="15" customHeight="1">
      <c r="A104" s="11">
        <f t="shared" si="1"/>
        <v>98</v>
      </c>
      <c r="B104" s="2" t="s">
        <v>22</v>
      </c>
      <c r="C104" s="2" t="s">
        <v>67</v>
      </c>
      <c r="D104" s="10" t="s">
        <v>4</v>
      </c>
      <c r="E104" s="14">
        <v>30812</v>
      </c>
      <c r="F104" s="9">
        <v>39835</v>
      </c>
      <c r="G104" s="12">
        <v>20180</v>
      </c>
      <c r="H104" s="9"/>
      <c r="I104">
        <v>0</v>
      </c>
      <c r="J104" s="12">
        <v>70000</v>
      </c>
      <c r="K104" s="12">
        <f t="shared" ref="K104:K105" si="4">G104</f>
        <v>20180</v>
      </c>
      <c r="M104" s="12"/>
      <c r="Q104" s="29"/>
      <c r="R104" s="2"/>
      <c r="T104" s="9"/>
    </row>
    <row r="105" spans="1:20" ht="15" customHeight="1">
      <c r="A105" s="11">
        <f t="shared" si="1"/>
        <v>99</v>
      </c>
      <c r="B105" s="2" t="s">
        <v>249</v>
      </c>
      <c r="C105" s="2" t="s">
        <v>217</v>
      </c>
      <c r="D105" s="10" t="s">
        <v>4</v>
      </c>
      <c r="E105" s="14">
        <v>24110</v>
      </c>
      <c r="F105" s="9">
        <v>39341</v>
      </c>
      <c r="G105" s="12">
        <v>24575</v>
      </c>
      <c r="H105" s="9"/>
      <c r="I105">
        <v>0</v>
      </c>
      <c r="J105" s="12">
        <v>300000</v>
      </c>
      <c r="K105" s="12">
        <f t="shared" si="4"/>
        <v>24575</v>
      </c>
      <c r="M105" s="12"/>
      <c r="Q105" s="29"/>
      <c r="R105" s="2"/>
      <c r="T105" s="9"/>
    </row>
    <row r="106" spans="1:20" ht="15" customHeight="1">
      <c r="A106" s="11">
        <f t="shared" si="1"/>
        <v>100</v>
      </c>
      <c r="B106" s="2" t="s">
        <v>102</v>
      </c>
      <c r="C106" s="2" t="s">
        <v>218</v>
      </c>
      <c r="D106" s="10" t="s">
        <v>1</v>
      </c>
      <c r="E106" s="14">
        <v>24056</v>
      </c>
      <c r="F106" s="9">
        <v>43477</v>
      </c>
      <c r="G106" s="12">
        <v>40000</v>
      </c>
      <c r="H106" s="9">
        <v>43477</v>
      </c>
      <c r="I106">
        <v>100</v>
      </c>
      <c r="J106" s="12">
        <v>0</v>
      </c>
      <c r="K106" s="12">
        <v>0</v>
      </c>
      <c r="M106" s="12"/>
      <c r="Q106" s="29"/>
      <c r="R106" s="2"/>
      <c r="T106" s="9"/>
    </row>
    <row r="107" spans="1:20" ht="15" customHeight="1">
      <c r="A107" s="11">
        <f t="shared" si="1"/>
        <v>101</v>
      </c>
      <c r="B107" s="2" t="s">
        <v>133</v>
      </c>
      <c r="C107" s="2" t="s">
        <v>219</v>
      </c>
      <c r="D107" s="10" t="s">
        <v>4</v>
      </c>
      <c r="E107" s="14">
        <v>31111</v>
      </c>
      <c r="F107" s="9">
        <v>39910</v>
      </c>
      <c r="G107" s="12">
        <v>27625</v>
      </c>
      <c r="H107" s="9">
        <v>41029</v>
      </c>
      <c r="I107">
        <v>100</v>
      </c>
      <c r="J107" s="12">
        <v>50000</v>
      </c>
      <c r="K107" s="12">
        <v>0</v>
      </c>
      <c r="M107" s="12"/>
      <c r="Q107" s="29"/>
      <c r="R107" s="2"/>
      <c r="T107" s="9"/>
    </row>
    <row r="108" spans="1:20" ht="15" customHeight="1">
      <c r="A108" s="11">
        <f t="shared" si="1"/>
        <v>102</v>
      </c>
      <c r="B108" s="2" t="s">
        <v>250</v>
      </c>
      <c r="C108" s="2" t="s">
        <v>220</v>
      </c>
      <c r="D108" s="10" t="s">
        <v>1</v>
      </c>
      <c r="E108" s="14">
        <v>32803</v>
      </c>
      <c r="F108" s="9">
        <v>43527</v>
      </c>
      <c r="G108" s="12">
        <v>18500</v>
      </c>
      <c r="H108" s="9">
        <v>43528</v>
      </c>
      <c r="I108">
        <v>50</v>
      </c>
      <c r="J108" s="12">
        <v>0</v>
      </c>
      <c r="K108" s="12">
        <v>0</v>
      </c>
      <c r="M108" s="12"/>
      <c r="Q108" s="29"/>
      <c r="R108" s="2"/>
      <c r="T108" s="9"/>
    </row>
    <row r="109" spans="1:20" ht="15" customHeight="1">
      <c r="A109" s="11">
        <f t="shared" si="1"/>
        <v>103</v>
      </c>
      <c r="B109" s="2" t="s">
        <v>3</v>
      </c>
      <c r="C109" s="2" t="s">
        <v>221</v>
      </c>
      <c r="D109" s="10" t="s">
        <v>1</v>
      </c>
      <c r="E109" s="14">
        <v>33267</v>
      </c>
      <c r="F109" s="9">
        <v>43541</v>
      </c>
      <c r="G109" s="12">
        <v>23687.5</v>
      </c>
      <c r="H109" s="9">
        <v>43542</v>
      </c>
      <c r="I109">
        <v>50</v>
      </c>
      <c r="J109" s="12">
        <v>0</v>
      </c>
      <c r="K109" s="12">
        <v>0</v>
      </c>
      <c r="M109" s="12"/>
      <c r="Q109" s="29"/>
      <c r="R109" s="2"/>
      <c r="T109" s="9"/>
    </row>
    <row r="110" spans="1:20" ht="15" customHeight="1">
      <c r="A110" s="11">
        <f t="shared" si="1"/>
        <v>104</v>
      </c>
      <c r="B110" s="2" t="s">
        <v>7</v>
      </c>
      <c r="C110" s="2" t="s">
        <v>222</v>
      </c>
      <c r="D110" s="10" t="s">
        <v>1</v>
      </c>
      <c r="E110" s="14">
        <v>33591</v>
      </c>
      <c r="F110" s="9">
        <v>43616</v>
      </c>
      <c r="G110" s="12">
        <v>11500</v>
      </c>
      <c r="H110" s="9">
        <v>43616</v>
      </c>
      <c r="I110">
        <v>100</v>
      </c>
      <c r="J110" s="12">
        <v>0</v>
      </c>
      <c r="K110" s="12">
        <v>0</v>
      </c>
      <c r="M110" s="12"/>
      <c r="Q110" s="29"/>
      <c r="R110" s="2"/>
      <c r="T110" s="9"/>
    </row>
    <row r="111" spans="1:20" ht="15" customHeight="1">
      <c r="A111" s="11">
        <f t="shared" si="1"/>
        <v>105</v>
      </c>
      <c r="B111" s="2" t="s">
        <v>12</v>
      </c>
      <c r="C111" s="2" t="s">
        <v>100</v>
      </c>
      <c r="D111" s="10" t="s">
        <v>1</v>
      </c>
      <c r="E111" s="14">
        <v>33475</v>
      </c>
      <c r="F111" s="9">
        <v>43379</v>
      </c>
      <c r="G111" s="12">
        <v>13843.75</v>
      </c>
      <c r="H111" s="9">
        <v>43379</v>
      </c>
      <c r="I111">
        <v>100</v>
      </c>
      <c r="J111" s="12">
        <v>0</v>
      </c>
      <c r="K111" s="12">
        <v>0</v>
      </c>
      <c r="M111" s="12"/>
      <c r="Q111" s="29"/>
      <c r="R111" s="2"/>
      <c r="T111" s="9"/>
    </row>
    <row r="112" spans="1:20" ht="15" customHeight="1">
      <c r="A112" s="11">
        <f t="shared" si="1"/>
        <v>106</v>
      </c>
      <c r="B112" s="2" t="s">
        <v>95</v>
      </c>
      <c r="C112" s="2" t="s">
        <v>223</v>
      </c>
      <c r="D112" s="10" t="s">
        <v>4</v>
      </c>
      <c r="E112" s="14">
        <v>33500</v>
      </c>
      <c r="F112" s="9">
        <f>H112</f>
        <v>43405</v>
      </c>
      <c r="G112" s="12">
        <v>19500</v>
      </c>
      <c r="H112" s="9">
        <v>43405</v>
      </c>
      <c r="I112">
        <v>50</v>
      </c>
      <c r="J112" s="12">
        <v>0</v>
      </c>
      <c r="K112" s="12">
        <v>0</v>
      </c>
      <c r="M112" s="12"/>
      <c r="Q112" s="29"/>
      <c r="R112" s="2"/>
      <c r="T112" s="9"/>
    </row>
    <row r="113" spans="1:20" ht="15" customHeight="1">
      <c r="A113" s="11">
        <f t="shared" si="1"/>
        <v>107</v>
      </c>
      <c r="B113" s="2" t="s">
        <v>158</v>
      </c>
      <c r="C113" s="2" t="s">
        <v>98</v>
      </c>
      <c r="D113" s="10" t="s">
        <v>1</v>
      </c>
      <c r="E113" s="14">
        <v>34348</v>
      </c>
      <c r="F113" s="9">
        <v>43296</v>
      </c>
      <c r="G113" s="12">
        <v>22000</v>
      </c>
      <c r="H113" s="9">
        <v>43297</v>
      </c>
      <c r="I113">
        <v>50</v>
      </c>
      <c r="J113" s="12">
        <v>0</v>
      </c>
      <c r="K113" s="12">
        <v>0</v>
      </c>
      <c r="M113" s="12"/>
      <c r="Q113" s="29"/>
      <c r="R113" s="2"/>
      <c r="T113" s="9"/>
    </row>
    <row r="114" spans="1:20" ht="15" customHeight="1">
      <c r="A114" s="11">
        <f t="shared" si="1"/>
        <v>108</v>
      </c>
      <c r="B114" s="2" t="s">
        <v>24</v>
      </c>
      <c r="C114" s="2" t="s">
        <v>224</v>
      </c>
      <c r="D114" s="10" t="s">
        <v>4</v>
      </c>
      <c r="E114" s="14">
        <v>26065</v>
      </c>
      <c r="F114" s="9">
        <f>H114</f>
        <v>41211</v>
      </c>
      <c r="G114" s="12">
        <v>24500</v>
      </c>
      <c r="H114" s="9">
        <v>41211</v>
      </c>
      <c r="I114">
        <v>50</v>
      </c>
      <c r="J114" s="12">
        <v>0</v>
      </c>
      <c r="K114" s="12">
        <v>0</v>
      </c>
      <c r="M114" s="12"/>
      <c r="Q114" s="29"/>
      <c r="R114" s="2"/>
      <c r="T114" s="9"/>
    </row>
    <row r="115" spans="1:20" ht="15" customHeight="1">
      <c r="A115" s="11">
        <f t="shared" si="1"/>
        <v>109</v>
      </c>
      <c r="B115" s="2" t="s">
        <v>66</v>
      </c>
      <c r="C115" s="2" t="s">
        <v>119</v>
      </c>
      <c r="D115" s="10" t="s">
        <v>1</v>
      </c>
      <c r="E115" s="14">
        <v>29423</v>
      </c>
      <c r="F115" s="9">
        <v>43548</v>
      </c>
      <c r="G115" s="12">
        <v>21812.5</v>
      </c>
      <c r="H115" s="9">
        <v>43549</v>
      </c>
      <c r="I115">
        <v>50</v>
      </c>
      <c r="J115" s="12">
        <v>0</v>
      </c>
      <c r="K115" s="12">
        <v>0</v>
      </c>
      <c r="M115" s="12"/>
      <c r="Q115" s="29"/>
      <c r="R115" s="2"/>
      <c r="T115" s="9"/>
    </row>
    <row r="116" spans="1:20" ht="15" customHeight="1">
      <c r="A116" s="11">
        <f t="shared" si="1"/>
        <v>110</v>
      </c>
      <c r="B116" s="2" t="s">
        <v>60</v>
      </c>
      <c r="C116" s="2" t="s">
        <v>251</v>
      </c>
      <c r="D116" s="10" t="s">
        <v>4</v>
      </c>
      <c r="E116" s="14">
        <v>26695</v>
      </c>
      <c r="F116" s="9">
        <f>H116</f>
        <v>43451</v>
      </c>
      <c r="G116" s="12">
        <v>27500</v>
      </c>
      <c r="H116" s="9">
        <v>43451</v>
      </c>
      <c r="I116">
        <v>50</v>
      </c>
      <c r="J116" s="12">
        <v>0</v>
      </c>
      <c r="K116" s="12">
        <v>0</v>
      </c>
      <c r="M116" s="12"/>
      <c r="Q116" s="29"/>
      <c r="R116" s="2"/>
      <c r="T116" s="9"/>
    </row>
    <row r="117" spans="1:20" ht="15" customHeight="1">
      <c r="A117" s="11">
        <f t="shared" si="1"/>
        <v>111</v>
      </c>
      <c r="B117" s="2" t="s">
        <v>252</v>
      </c>
      <c r="C117" s="2" t="s">
        <v>74</v>
      </c>
      <c r="D117" s="10" t="s">
        <v>4</v>
      </c>
      <c r="E117" s="14">
        <v>24818</v>
      </c>
      <c r="F117" s="9">
        <v>38534</v>
      </c>
      <c r="G117" s="12">
        <v>25000</v>
      </c>
      <c r="H117" s="9"/>
      <c r="I117">
        <v>0</v>
      </c>
      <c r="J117" s="12">
        <v>400000</v>
      </c>
      <c r="K117" s="12">
        <f t="shared" ref="K117:K118" si="5">G117</f>
        <v>25000</v>
      </c>
      <c r="M117" s="12"/>
      <c r="Q117" s="29"/>
      <c r="R117" s="2"/>
      <c r="T117" s="9"/>
    </row>
    <row r="118" spans="1:20" ht="15" customHeight="1">
      <c r="A118" s="11">
        <f t="shared" si="1"/>
        <v>112</v>
      </c>
      <c r="B118" s="2" t="s">
        <v>109</v>
      </c>
      <c r="C118" s="2" t="s">
        <v>89</v>
      </c>
      <c r="D118" s="10" t="s">
        <v>1</v>
      </c>
      <c r="E118" s="14">
        <v>28076</v>
      </c>
      <c r="F118" s="9">
        <v>39427</v>
      </c>
      <c r="G118" s="12">
        <v>21776.25</v>
      </c>
      <c r="H118" s="9"/>
      <c r="I118">
        <v>0</v>
      </c>
      <c r="J118" s="12">
        <v>270000</v>
      </c>
      <c r="K118" s="12">
        <f t="shared" si="5"/>
        <v>21776.25</v>
      </c>
      <c r="M118" s="12"/>
      <c r="Q118" s="29"/>
      <c r="R118" s="2"/>
      <c r="T118" s="9"/>
    </row>
    <row r="119" spans="1:20" ht="15" customHeight="1">
      <c r="A119" s="11">
        <f t="shared" si="1"/>
        <v>113</v>
      </c>
      <c r="B119" s="2" t="s">
        <v>34</v>
      </c>
      <c r="C119" s="2" t="s">
        <v>225</v>
      </c>
      <c r="D119" s="10" t="s">
        <v>1</v>
      </c>
      <c r="E119" s="14">
        <v>33545</v>
      </c>
      <c r="F119" s="9">
        <f>H119</f>
        <v>43356</v>
      </c>
      <c r="G119" s="12">
        <v>21500</v>
      </c>
      <c r="H119" s="9">
        <v>43356</v>
      </c>
      <c r="I119">
        <v>50</v>
      </c>
      <c r="J119" s="12">
        <v>0</v>
      </c>
      <c r="K119" s="12">
        <v>0</v>
      </c>
      <c r="M119" s="12"/>
      <c r="Q119" s="29"/>
      <c r="R119" s="2"/>
      <c r="T119" s="9"/>
    </row>
    <row r="120" spans="1:20" s="8" customFormat="1">
      <c r="A120" s="11">
        <f t="shared" si="1"/>
        <v>114</v>
      </c>
      <c r="B120" s="7" t="s">
        <v>94</v>
      </c>
      <c r="C120" s="7" t="s">
        <v>82</v>
      </c>
      <c r="D120" s="6" t="s">
        <v>1</v>
      </c>
      <c r="E120" s="14">
        <v>30253</v>
      </c>
      <c r="F120" s="9">
        <v>40042</v>
      </c>
      <c r="G120" s="12">
        <v>14000</v>
      </c>
      <c r="H120" s="9"/>
      <c r="I120">
        <v>0</v>
      </c>
      <c r="J120" s="4">
        <v>150000</v>
      </c>
      <c r="K120" s="4">
        <v>4000</v>
      </c>
      <c r="L120" s="5">
        <v>45385</v>
      </c>
      <c r="M120" s="4">
        <v>130000</v>
      </c>
      <c r="N120" s="3"/>
      <c r="O120" s="3" t="s">
        <v>266</v>
      </c>
      <c r="P120"/>
      <c r="Q120" s="29"/>
      <c r="R120" s="14"/>
      <c r="T120" s="32"/>
    </row>
    <row r="121" spans="1:20" ht="15" customHeight="1">
      <c r="A121" s="11">
        <f t="shared" si="1"/>
        <v>115</v>
      </c>
      <c r="B121" s="2" t="s">
        <v>253</v>
      </c>
      <c r="C121" s="2" t="s">
        <v>33</v>
      </c>
      <c r="D121" s="10" t="s">
        <v>4</v>
      </c>
      <c r="E121" s="14">
        <v>23388</v>
      </c>
      <c r="F121" s="9">
        <v>38728</v>
      </c>
      <c r="G121" s="12">
        <v>15125</v>
      </c>
      <c r="H121" s="9"/>
      <c r="I121">
        <v>0</v>
      </c>
      <c r="J121" s="12">
        <v>130000</v>
      </c>
      <c r="K121" s="12">
        <f>G121</f>
        <v>15125</v>
      </c>
      <c r="M121" s="12"/>
      <c r="Q121" s="29"/>
      <c r="R121" s="2"/>
      <c r="T121" s="9"/>
    </row>
    <row r="122" spans="1:20" ht="15" customHeight="1">
      <c r="A122" s="11">
        <f t="shared" si="1"/>
        <v>116</v>
      </c>
      <c r="B122" s="2" t="s">
        <v>85</v>
      </c>
      <c r="C122" s="2" t="s">
        <v>254</v>
      </c>
      <c r="D122" s="10" t="s">
        <v>4</v>
      </c>
      <c r="E122" s="14">
        <v>27998</v>
      </c>
      <c r="F122" s="9">
        <f>H122</f>
        <v>43130</v>
      </c>
      <c r="G122" s="12">
        <v>26000</v>
      </c>
      <c r="H122" s="9">
        <v>43130</v>
      </c>
      <c r="I122">
        <v>100</v>
      </c>
      <c r="J122" s="12">
        <v>0</v>
      </c>
      <c r="K122" s="12">
        <v>0</v>
      </c>
      <c r="M122" s="12"/>
      <c r="Q122" s="29"/>
      <c r="R122" s="2"/>
      <c r="T122" s="9"/>
    </row>
    <row r="123" spans="1:20" ht="15" customHeight="1">
      <c r="A123" s="11">
        <f t="shared" si="1"/>
        <v>117</v>
      </c>
      <c r="B123" s="2" t="s">
        <v>84</v>
      </c>
      <c r="C123" s="2" t="s">
        <v>226</v>
      </c>
      <c r="D123" s="10" t="s">
        <v>4</v>
      </c>
      <c r="E123" s="14">
        <v>24490</v>
      </c>
      <c r="F123" s="9">
        <v>38996</v>
      </c>
      <c r="G123" s="12">
        <v>21125</v>
      </c>
      <c r="H123" s="9"/>
      <c r="I123">
        <v>0</v>
      </c>
      <c r="J123" s="12">
        <v>165406.16931345317</v>
      </c>
      <c r="K123" s="12">
        <f t="shared" ref="K123:K125" si="6">G123</f>
        <v>21125</v>
      </c>
      <c r="M123" s="12"/>
      <c r="Q123" s="29"/>
      <c r="R123" s="2"/>
      <c r="T123" s="9"/>
    </row>
    <row r="124" spans="1:20" ht="15" customHeight="1">
      <c r="A124" s="11">
        <f t="shared" si="1"/>
        <v>118</v>
      </c>
      <c r="B124" s="2" t="s">
        <v>255</v>
      </c>
      <c r="C124" s="2" t="s">
        <v>141</v>
      </c>
      <c r="D124" s="10" t="s">
        <v>4</v>
      </c>
      <c r="E124" s="14">
        <v>24298</v>
      </c>
      <c r="F124" s="9">
        <v>39970</v>
      </c>
      <c r="G124" s="12">
        <v>14300</v>
      </c>
      <c r="H124" s="9"/>
      <c r="I124">
        <v>0</v>
      </c>
      <c r="J124" s="12">
        <v>156931.22820869368</v>
      </c>
      <c r="K124" s="12">
        <f t="shared" si="6"/>
        <v>14300</v>
      </c>
      <c r="M124" s="12"/>
      <c r="Q124" s="29"/>
      <c r="R124" s="2"/>
      <c r="T124" s="9"/>
    </row>
    <row r="125" spans="1:20" ht="15" customHeight="1">
      <c r="A125" s="11">
        <f t="shared" si="1"/>
        <v>119</v>
      </c>
      <c r="B125" s="2" t="s">
        <v>17</v>
      </c>
      <c r="C125" s="2" t="s">
        <v>86</v>
      </c>
      <c r="D125" s="10" t="s">
        <v>1</v>
      </c>
      <c r="E125" s="14">
        <v>24074</v>
      </c>
      <c r="F125" s="9">
        <v>39306</v>
      </c>
      <c r="G125" s="12">
        <v>18875</v>
      </c>
      <c r="H125" s="9"/>
      <c r="I125">
        <v>0</v>
      </c>
      <c r="J125" s="12">
        <v>55589.205812942513</v>
      </c>
      <c r="K125" s="12">
        <f t="shared" si="6"/>
        <v>18875</v>
      </c>
      <c r="M125" s="12"/>
      <c r="Q125" s="29"/>
      <c r="R125" s="2"/>
      <c r="T125" s="9"/>
    </row>
    <row r="126" spans="1:20" ht="15" customHeight="1">
      <c r="A126" s="11">
        <f t="shared" si="1"/>
        <v>120</v>
      </c>
      <c r="B126" s="2" t="s">
        <v>79</v>
      </c>
      <c r="C126" s="2" t="s">
        <v>227</v>
      </c>
      <c r="D126" s="10" t="s">
        <v>1</v>
      </c>
      <c r="E126" s="14">
        <v>28568</v>
      </c>
      <c r="F126" s="9">
        <v>40644</v>
      </c>
      <c r="G126" s="12">
        <v>19500</v>
      </c>
      <c r="H126" s="9">
        <v>40644</v>
      </c>
      <c r="I126">
        <v>100</v>
      </c>
      <c r="J126" s="12">
        <v>0</v>
      </c>
      <c r="K126" s="12">
        <v>0</v>
      </c>
      <c r="M126" s="12"/>
      <c r="Q126" s="29"/>
      <c r="R126" s="2"/>
      <c r="T126" s="9"/>
    </row>
    <row r="127" spans="1:20" ht="15" customHeight="1">
      <c r="A127" s="11">
        <f t="shared" si="1"/>
        <v>121</v>
      </c>
      <c r="B127" s="2" t="s">
        <v>256</v>
      </c>
      <c r="C127" s="2" t="s">
        <v>47</v>
      </c>
      <c r="D127" s="10" t="s">
        <v>1</v>
      </c>
      <c r="E127" s="14">
        <v>22823</v>
      </c>
      <c r="F127" s="9">
        <v>43706</v>
      </c>
      <c r="G127" s="12">
        <v>25750</v>
      </c>
      <c r="H127" s="9">
        <v>43706</v>
      </c>
      <c r="I127">
        <v>50</v>
      </c>
      <c r="J127" s="12">
        <v>0</v>
      </c>
      <c r="K127" s="12">
        <v>0</v>
      </c>
      <c r="M127" s="12"/>
      <c r="Q127" s="29"/>
      <c r="R127" s="2"/>
      <c r="T127" s="9"/>
    </row>
    <row r="128" spans="1:20" ht="15" customHeight="1">
      <c r="A128" s="11">
        <f t="shared" si="1"/>
        <v>122</v>
      </c>
      <c r="B128" s="2" t="s">
        <v>62</v>
      </c>
      <c r="C128" s="2" t="s">
        <v>88</v>
      </c>
      <c r="D128" s="10" t="s">
        <v>1</v>
      </c>
      <c r="E128" s="14">
        <v>24384</v>
      </c>
      <c r="F128" s="9">
        <v>38534</v>
      </c>
      <c r="G128" s="12">
        <v>24500</v>
      </c>
      <c r="H128" s="9"/>
      <c r="I128">
        <v>0</v>
      </c>
      <c r="J128" s="12">
        <v>327747.46953148075</v>
      </c>
      <c r="K128" s="12">
        <f>G128</f>
        <v>24500</v>
      </c>
      <c r="M128" s="12"/>
      <c r="Q128" s="29"/>
      <c r="R128" s="2"/>
      <c r="T128" s="9"/>
    </row>
    <row r="129" spans="1:20" ht="15" customHeight="1">
      <c r="A129" s="11">
        <f t="shared" si="1"/>
        <v>123</v>
      </c>
      <c r="B129" s="2" t="s">
        <v>257</v>
      </c>
      <c r="C129" s="2" t="s">
        <v>228</v>
      </c>
      <c r="D129" s="10" t="s">
        <v>1</v>
      </c>
      <c r="E129" s="14">
        <v>34048</v>
      </c>
      <c r="F129" s="9">
        <v>43680</v>
      </c>
      <c r="G129" s="12">
        <v>7500</v>
      </c>
      <c r="H129" s="9">
        <v>43680</v>
      </c>
      <c r="I129">
        <v>100</v>
      </c>
      <c r="J129" s="12">
        <v>0</v>
      </c>
      <c r="K129" s="12">
        <v>0</v>
      </c>
      <c r="M129" s="12"/>
      <c r="Q129" s="29"/>
      <c r="R129" s="2"/>
      <c r="T129" s="9"/>
    </row>
    <row r="130" spans="1:20" ht="15" customHeight="1">
      <c r="A130" s="11">
        <f t="shared" si="1"/>
        <v>124</v>
      </c>
      <c r="B130" s="2" t="s">
        <v>48</v>
      </c>
      <c r="C130" s="2" t="s">
        <v>229</v>
      </c>
      <c r="D130" s="10" t="s">
        <v>1</v>
      </c>
      <c r="E130" s="14">
        <v>32072</v>
      </c>
      <c r="F130" s="9">
        <f>H130</f>
        <v>42003</v>
      </c>
      <c r="G130" s="12">
        <v>5000</v>
      </c>
      <c r="H130" s="9">
        <v>42003</v>
      </c>
      <c r="I130">
        <v>100</v>
      </c>
      <c r="J130" s="12">
        <v>0</v>
      </c>
      <c r="K130" s="12">
        <v>0</v>
      </c>
      <c r="M130" s="12"/>
      <c r="Q130" s="29"/>
      <c r="R130" s="2"/>
      <c r="T130" s="9"/>
    </row>
    <row r="131" spans="1:20" ht="15" customHeight="1">
      <c r="A131" s="11">
        <f t="shared" si="1"/>
        <v>125</v>
      </c>
      <c r="B131" s="2" t="s">
        <v>46</v>
      </c>
      <c r="C131" s="2" t="s">
        <v>230</v>
      </c>
      <c r="D131" s="10" t="s">
        <v>4</v>
      </c>
      <c r="E131" s="14">
        <v>30007</v>
      </c>
      <c r="F131" s="9">
        <v>42125</v>
      </c>
      <c r="G131" s="12">
        <v>5000</v>
      </c>
      <c r="H131" s="9">
        <v>42126</v>
      </c>
      <c r="I131">
        <v>100</v>
      </c>
      <c r="J131" s="12">
        <v>0</v>
      </c>
      <c r="K131" s="12">
        <v>0</v>
      </c>
      <c r="M131" s="12"/>
      <c r="Q131" s="29"/>
      <c r="R131" s="2"/>
      <c r="T131" s="9"/>
    </row>
    <row r="132" spans="1:20" ht="15" customHeight="1">
      <c r="A132" s="11">
        <f t="shared" si="1"/>
        <v>126</v>
      </c>
      <c r="B132" s="13" t="s">
        <v>126</v>
      </c>
      <c r="C132" s="13" t="s">
        <v>108</v>
      </c>
      <c r="D132" s="10" t="s">
        <v>4</v>
      </c>
      <c r="E132" s="14">
        <v>25064</v>
      </c>
      <c r="F132" s="9">
        <v>42794</v>
      </c>
      <c r="G132" s="12">
        <v>6125</v>
      </c>
      <c r="H132" s="9"/>
      <c r="I132">
        <v>0</v>
      </c>
      <c r="J132" s="12">
        <v>16625.251513068157</v>
      </c>
      <c r="K132" s="12">
        <f>G132</f>
        <v>6125</v>
      </c>
      <c r="M132" s="12"/>
      <c r="Q132" s="29"/>
      <c r="R132" s="2"/>
      <c r="T132" s="9"/>
    </row>
    <row r="133" spans="1:20">
      <c r="A133" s="11">
        <f t="shared" si="1"/>
        <v>127</v>
      </c>
      <c r="B133" s="13" t="s">
        <v>10</v>
      </c>
      <c r="C133" s="13" t="s">
        <v>116</v>
      </c>
      <c r="D133" s="10" t="s">
        <v>1</v>
      </c>
      <c r="E133" s="14">
        <v>33783</v>
      </c>
      <c r="F133" s="9">
        <v>42684</v>
      </c>
      <c r="G133" s="12">
        <v>6500</v>
      </c>
      <c r="H133" s="9"/>
      <c r="I133">
        <v>0</v>
      </c>
      <c r="J133" s="12">
        <v>17518.7819150137</v>
      </c>
      <c r="K133" s="12">
        <v>2000</v>
      </c>
      <c r="L133" s="9">
        <v>45419</v>
      </c>
      <c r="M133" s="12">
        <v>20000</v>
      </c>
      <c r="O133" t="s">
        <v>266</v>
      </c>
      <c r="Q133" s="29"/>
      <c r="R133" s="14"/>
      <c r="T133" s="9"/>
    </row>
    <row r="134" spans="1:20">
      <c r="A134" s="11">
        <f t="shared" si="1"/>
        <v>128</v>
      </c>
      <c r="B134" s="13" t="s">
        <v>118</v>
      </c>
      <c r="C134" s="13" t="s">
        <v>231</v>
      </c>
      <c r="D134" s="10" t="s">
        <v>4</v>
      </c>
      <c r="E134" s="14">
        <v>30394</v>
      </c>
      <c r="F134" s="9">
        <v>42829</v>
      </c>
      <c r="G134" s="12">
        <v>6125</v>
      </c>
      <c r="H134" s="9"/>
      <c r="I134">
        <v>0</v>
      </c>
      <c r="J134" s="12">
        <v>15804.283070810419</v>
      </c>
      <c r="K134" s="12">
        <v>4000</v>
      </c>
      <c r="L134" s="9">
        <v>45539</v>
      </c>
      <c r="M134" s="12">
        <v>15000</v>
      </c>
      <c r="O134" t="s">
        <v>266</v>
      </c>
      <c r="Q134" s="29"/>
      <c r="R134" s="14"/>
      <c r="T134" s="9"/>
    </row>
    <row r="135" spans="1:20" ht="15" customHeight="1">
      <c r="A135" s="11">
        <f t="shared" si="1"/>
        <v>129</v>
      </c>
      <c r="B135" s="13" t="s">
        <v>2</v>
      </c>
      <c r="C135" s="13" t="s">
        <v>3</v>
      </c>
      <c r="D135" s="10" t="s">
        <v>1</v>
      </c>
      <c r="E135" s="14">
        <v>25201</v>
      </c>
      <c r="F135" s="9">
        <v>42631</v>
      </c>
      <c r="G135" s="12">
        <v>7000</v>
      </c>
      <c r="H135" s="9"/>
      <c r="I135">
        <v>0</v>
      </c>
      <c r="J135" s="12">
        <v>19464.616161789105</v>
      </c>
      <c r="K135" s="12">
        <f t="shared" ref="K135:K136" si="7">G135</f>
        <v>7000</v>
      </c>
      <c r="M135" s="12"/>
      <c r="Q135" s="29"/>
      <c r="R135" s="2"/>
      <c r="T135" s="9"/>
    </row>
    <row r="136" spans="1:20" ht="15" customHeight="1">
      <c r="A136" s="11">
        <f t="shared" si="1"/>
        <v>130</v>
      </c>
      <c r="B136" s="13" t="s">
        <v>258</v>
      </c>
      <c r="C136" s="13" t="s">
        <v>232</v>
      </c>
      <c r="D136" s="10" t="s">
        <v>4</v>
      </c>
      <c r="E136" s="14">
        <v>28499</v>
      </c>
      <c r="F136" s="9">
        <v>42491</v>
      </c>
      <c r="G136" s="12">
        <v>7312.5</v>
      </c>
      <c r="H136" s="9"/>
      <c r="I136">
        <v>0</v>
      </c>
      <c r="J136" s="12">
        <v>19923.782741436287</v>
      </c>
      <c r="K136" s="12">
        <f t="shared" si="7"/>
        <v>7312.5</v>
      </c>
      <c r="M136" s="12"/>
      <c r="Q136" s="29"/>
      <c r="R136" s="2"/>
      <c r="T136" s="9"/>
    </row>
    <row r="137" spans="1:20" ht="15" customHeight="1">
      <c r="A137" s="11">
        <f t="shared" ref="A137:A156" si="8">A136+1</f>
        <v>131</v>
      </c>
      <c r="B137" s="13" t="s">
        <v>49</v>
      </c>
      <c r="C137" s="13" t="s">
        <v>75</v>
      </c>
      <c r="D137" s="10" t="s">
        <v>4</v>
      </c>
      <c r="E137" s="14">
        <v>30500</v>
      </c>
      <c r="F137" s="9">
        <v>42491</v>
      </c>
      <c r="G137" s="12">
        <v>15750</v>
      </c>
      <c r="H137" s="9">
        <v>42491</v>
      </c>
      <c r="I137">
        <v>50</v>
      </c>
      <c r="J137" s="12">
        <v>0</v>
      </c>
      <c r="K137" s="12">
        <v>0</v>
      </c>
      <c r="M137" s="12"/>
      <c r="Q137" s="29"/>
      <c r="R137" s="2"/>
      <c r="T137" s="9"/>
    </row>
    <row r="138" spans="1:20" ht="15" customHeight="1">
      <c r="A138" s="11">
        <f t="shared" si="8"/>
        <v>132</v>
      </c>
      <c r="B138" s="13" t="s">
        <v>50</v>
      </c>
      <c r="C138" s="13" t="s">
        <v>233</v>
      </c>
      <c r="D138" s="10" t="s">
        <v>4</v>
      </c>
      <c r="E138" s="14">
        <v>32764</v>
      </c>
      <c r="F138" s="9">
        <v>42491</v>
      </c>
      <c r="G138" s="12">
        <v>6750</v>
      </c>
      <c r="H138" s="9"/>
      <c r="I138">
        <v>0</v>
      </c>
      <c r="J138" s="12">
        <v>18790.36361231827</v>
      </c>
      <c r="K138" s="12">
        <f>G138</f>
        <v>6750</v>
      </c>
      <c r="M138" s="12"/>
      <c r="Q138" s="29"/>
      <c r="R138" s="2"/>
      <c r="T138" s="9"/>
    </row>
    <row r="139" spans="1:20" ht="15" customHeight="1">
      <c r="A139" s="11">
        <f t="shared" si="8"/>
        <v>133</v>
      </c>
      <c r="B139" s="13" t="s">
        <v>117</v>
      </c>
      <c r="C139" s="13" t="s">
        <v>234</v>
      </c>
      <c r="D139" s="10" t="s">
        <v>1</v>
      </c>
      <c r="E139" s="14">
        <v>27988</v>
      </c>
      <c r="F139" s="9">
        <f>H139</f>
        <v>42667</v>
      </c>
      <c r="G139" s="12">
        <v>17000</v>
      </c>
      <c r="H139" s="9">
        <v>42667</v>
      </c>
      <c r="I139">
        <v>100</v>
      </c>
      <c r="J139" s="12">
        <v>0</v>
      </c>
      <c r="K139" s="12">
        <v>0</v>
      </c>
      <c r="M139" s="12"/>
      <c r="Q139" s="29"/>
      <c r="R139" s="2"/>
      <c r="T139" s="9"/>
    </row>
    <row r="140" spans="1:20" ht="15" customHeight="1">
      <c r="A140" s="11">
        <f t="shared" si="8"/>
        <v>134</v>
      </c>
      <c r="B140" s="13" t="s">
        <v>111</v>
      </c>
      <c r="C140" s="13" t="s">
        <v>57</v>
      </c>
      <c r="D140" s="10" t="s">
        <v>4</v>
      </c>
      <c r="E140" s="14">
        <v>28894</v>
      </c>
      <c r="F140" s="9">
        <v>42491</v>
      </c>
      <c r="G140" s="12">
        <v>6750</v>
      </c>
      <c r="H140" s="9"/>
      <c r="I140">
        <v>0</v>
      </c>
      <c r="J140" s="12">
        <v>25248.980902037572</v>
      </c>
      <c r="K140" s="12">
        <f t="shared" ref="K140:K143" si="9">G140</f>
        <v>6750</v>
      </c>
      <c r="M140" s="12"/>
      <c r="Q140" s="29"/>
      <c r="R140" s="2"/>
      <c r="T140" s="9"/>
    </row>
    <row r="141" spans="1:20" ht="15" customHeight="1">
      <c r="A141" s="11">
        <f t="shared" si="8"/>
        <v>135</v>
      </c>
      <c r="B141" s="13" t="s">
        <v>93</v>
      </c>
      <c r="C141" s="13" t="s">
        <v>235</v>
      </c>
      <c r="D141" s="10" t="s">
        <v>4</v>
      </c>
      <c r="E141" s="14">
        <v>33672</v>
      </c>
      <c r="F141" s="9">
        <v>42491</v>
      </c>
      <c r="G141" s="12">
        <v>12000</v>
      </c>
      <c r="H141" s="9"/>
      <c r="I141">
        <v>0</v>
      </c>
      <c r="J141" s="12">
        <v>36034.120345578747</v>
      </c>
      <c r="K141" s="12">
        <f t="shared" si="9"/>
        <v>12000</v>
      </c>
      <c r="M141" s="12"/>
      <c r="Q141" s="29"/>
      <c r="R141" s="2"/>
      <c r="T141" s="9"/>
    </row>
    <row r="142" spans="1:20" ht="15" customHeight="1">
      <c r="A142" s="11">
        <f t="shared" si="8"/>
        <v>136</v>
      </c>
      <c r="B142" s="13" t="s">
        <v>92</v>
      </c>
      <c r="C142" s="13" t="s">
        <v>83</v>
      </c>
      <c r="D142" s="10" t="s">
        <v>4</v>
      </c>
      <c r="E142" s="14">
        <v>30358</v>
      </c>
      <c r="F142" s="9">
        <v>42491</v>
      </c>
      <c r="G142" s="12">
        <v>7125</v>
      </c>
      <c r="H142" s="9"/>
      <c r="I142">
        <v>0</v>
      </c>
      <c r="J142" s="12">
        <v>18597.989168498418</v>
      </c>
      <c r="K142" s="12">
        <f t="shared" si="9"/>
        <v>7125</v>
      </c>
      <c r="M142" s="12"/>
      <c r="Q142" s="29"/>
      <c r="R142" s="2"/>
      <c r="T142" s="9"/>
    </row>
    <row r="143" spans="1:20" ht="15" customHeight="1">
      <c r="A143" s="11">
        <f t="shared" si="8"/>
        <v>137</v>
      </c>
      <c r="B143" s="13" t="s">
        <v>26</v>
      </c>
      <c r="C143" s="13" t="s">
        <v>114</v>
      </c>
      <c r="D143" s="10" t="s">
        <v>1</v>
      </c>
      <c r="E143" s="14">
        <v>25544</v>
      </c>
      <c r="F143" s="9">
        <v>42491</v>
      </c>
      <c r="G143" s="12">
        <v>11343.75</v>
      </c>
      <c r="H143" s="9"/>
      <c r="I143">
        <v>0</v>
      </c>
      <c r="J143" s="12">
        <v>48288.679507632231</v>
      </c>
      <c r="K143" s="12">
        <f t="shared" si="9"/>
        <v>11343.75</v>
      </c>
      <c r="M143" s="12"/>
      <c r="Q143" s="29"/>
      <c r="R143" s="2"/>
      <c r="T143" s="9"/>
    </row>
    <row r="144" spans="1:20" ht="15" customHeight="1">
      <c r="A144" s="11">
        <f t="shared" si="8"/>
        <v>138</v>
      </c>
      <c r="B144" s="13" t="s">
        <v>2</v>
      </c>
      <c r="C144" s="13" t="s">
        <v>236</v>
      </c>
      <c r="D144" s="10" t="s">
        <v>1</v>
      </c>
      <c r="E144" s="14">
        <v>27109</v>
      </c>
      <c r="F144" s="9">
        <f>H144</f>
        <v>43157</v>
      </c>
      <c r="G144" s="12">
        <v>26375</v>
      </c>
      <c r="H144" s="9">
        <v>43157</v>
      </c>
      <c r="I144">
        <v>100</v>
      </c>
      <c r="J144" s="12">
        <v>0</v>
      </c>
      <c r="K144" s="12">
        <v>0</v>
      </c>
      <c r="M144" s="12"/>
      <c r="Q144" s="29"/>
      <c r="R144" s="2"/>
      <c r="T144" s="9"/>
    </row>
    <row r="145" spans="1:20" ht="15" customHeight="1">
      <c r="A145" s="11">
        <f t="shared" si="8"/>
        <v>139</v>
      </c>
      <c r="B145" s="13" t="s">
        <v>107</v>
      </c>
      <c r="C145" s="13" t="s">
        <v>237</v>
      </c>
      <c r="D145" s="10" t="s">
        <v>1</v>
      </c>
      <c r="E145" s="14">
        <v>29216</v>
      </c>
      <c r="F145" s="9">
        <v>42491</v>
      </c>
      <c r="G145" s="12">
        <v>12000</v>
      </c>
      <c r="H145" s="9">
        <v>42491</v>
      </c>
      <c r="I145">
        <v>50</v>
      </c>
      <c r="J145" s="12">
        <v>0</v>
      </c>
      <c r="K145" s="12">
        <v>0</v>
      </c>
      <c r="M145" s="12"/>
      <c r="Q145" s="29"/>
      <c r="R145" s="2"/>
      <c r="T145" s="9"/>
    </row>
    <row r="146" spans="1:20" ht="15" customHeight="1">
      <c r="A146" s="11">
        <f t="shared" si="8"/>
        <v>140</v>
      </c>
      <c r="B146" s="13" t="s">
        <v>23</v>
      </c>
      <c r="C146" s="13" t="s">
        <v>238</v>
      </c>
      <c r="D146" s="10" t="s">
        <v>4</v>
      </c>
      <c r="E146" s="14">
        <v>29620</v>
      </c>
      <c r="F146" s="9">
        <v>43516</v>
      </c>
      <c r="G146" s="12">
        <v>7250</v>
      </c>
      <c r="H146" s="9"/>
      <c r="I146">
        <v>0</v>
      </c>
      <c r="J146" s="12">
        <v>10509.944702489709</v>
      </c>
      <c r="K146" s="12">
        <f>G146</f>
        <v>7250</v>
      </c>
      <c r="M146" s="12"/>
      <c r="Q146" s="29"/>
      <c r="R146" s="2"/>
      <c r="T146" s="9"/>
    </row>
    <row r="147" spans="1:20">
      <c r="A147" s="11">
        <f t="shared" si="8"/>
        <v>141</v>
      </c>
      <c r="B147" s="13" t="s">
        <v>259</v>
      </c>
      <c r="C147" s="13" t="s">
        <v>72</v>
      </c>
      <c r="D147" s="10" t="s">
        <v>4</v>
      </c>
      <c r="E147" s="14">
        <v>35253</v>
      </c>
      <c r="F147" s="9">
        <v>43113</v>
      </c>
      <c r="G147" s="12">
        <v>6125</v>
      </c>
      <c r="H147" s="9"/>
      <c r="I147">
        <v>0</v>
      </c>
      <c r="J147" s="12">
        <v>7870.5375662045626</v>
      </c>
      <c r="K147" s="12">
        <v>1500</v>
      </c>
      <c r="L147" s="9">
        <v>45357</v>
      </c>
      <c r="M147" s="12">
        <v>10000</v>
      </c>
      <c r="O147" t="s">
        <v>266</v>
      </c>
      <c r="Q147" s="29"/>
      <c r="R147" s="14"/>
      <c r="T147" s="9"/>
    </row>
    <row r="148" spans="1:20" ht="15" customHeight="1">
      <c r="A148" s="11">
        <f t="shared" si="8"/>
        <v>142</v>
      </c>
      <c r="B148" s="13" t="s">
        <v>250</v>
      </c>
      <c r="C148" s="13" t="s">
        <v>239</v>
      </c>
      <c r="D148" s="10" t="s">
        <v>1</v>
      </c>
      <c r="E148" s="14">
        <v>26916</v>
      </c>
      <c r="F148" s="9">
        <v>43696</v>
      </c>
      <c r="G148" s="12">
        <v>10750</v>
      </c>
      <c r="H148" s="9"/>
      <c r="I148">
        <v>0</v>
      </c>
      <c r="J148" s="12">
        <v>11828.353025992907</v>
      </c>
      <c r="K148" s="12">
        <f t="shared" ref="K148:K149" si="10">G148</f>
        <v>10750</v>
      </c>
      <c r="M148" s="12"/>
      <c r="Q148" s="29"/>
      <c r="R148" s="2"/>
      <c r="T148" s="9"/>
    </row>
    <row r="149" spans="1:20" ht="15" customHeight="1">
      <c r="A149" s="11">
        <f t="shared" si="8"/>
        <v>143</v>
      </c>
      <c r="B149" s="13" t="s">
        <v>31</v>
      </c>
      <c r="C149" s="13" t="s">
        <v>240</v>
      </c>
      <c r="D149" s="10" t="s">
        <v>4</v>
      </c>
      <c r="E149" s="14">
        <v>30866</v>
      </c>
      <c r="F149" s="9">
        <v>43721</v>
      </c>
      <c r="G149" s="12">
        <v>6500</v>
      </c>
      <c r="H149" s="9"/>
      <c r="I149">
        <v>0</v>
      </c>
      <c r="J149" s="12">
        <v>4353.9342403714672</v>
      </c>
      <c r="K149" s="12">
        <f t="shared" si="10"/>
        <v>6500</v>
      </c>
      <c r="M149" s="12"/>
      <c r="Q149" s="29"/>
      <c r="R149" s="2"/>
      <c r="T149" s="9"/>
    </row>
    <row r="150" spans="1:20" ht="15" customHeight="1">
      <c r="A150" s="11">
        <f t="shared" si="8"/>
        <v>144</v>
      </c>
      <c r="B150" s="13" t="s">
        <v>69</v>
      </c>
      <c r="C150" s="13" t="s">
        <v>241</v>
      </c>
      <c r="D150" s="10" t="s">
        <v>1</v>
      </c>
      <c r="E150" s="14">
        <v>31637</v>
      </c>
      <c r="F150" s="9">
        <v>43647</v>
      </c>
      <c r="G150" s="12">
        <v>28206.25</v>
      </c>
      <c r="H150" s="9">
        <v>43648</v>
      </c>
      <c r="I150">
        <v>100</v>
      </c>
      <c r="J150" s="12">
        <v>0</v>
      </c>
      <c r="K150" s="12">
        <v>0</v>
      </c>
      <c r="M150" s="12"/>
      <c r="Q150" s="29"/>
      <c r="R150" s="2"/>
      <c r="T150" s="9"/>
    </row>
    <row r="151" spans="1:20">
      <c r="A151" s="11">
        <f t="shared" si="8"/>
        <v>145</v>
      </c>
      <c r="B151" s="13" t="s">
        <v>205</v>
      </c>
      <c r="C151" s="13" t="s">
        <v>242</v>
      </c>
      <c r="D151" s="10" t="s">
        <v>4</v>
      </c>
      <c r="E151" s="14">
        <v>31756</v>
      </c>
      <c r="F151" s="9">
        <v>43308</v>
      </c>
      <c r="G151" s="12">
        <v>6375</v>
      </c>
      <c r="H151" s="9"/>
      <c r="I151">
        <v>0</v>
      </c>
      <c r="J151" s="12">
        <v>5910.0741199750291</v>
      </c>
      <c r="K151" s="12">
        <v>2500</v>
      </c>
      <c r="L151" s="9">
        <v>45478</v>
      </c>
      <c r="M151" s="12">
        <v>6000</v>
      </c>
      <c r="O151" t="s">
        <v>266</v>
      </c>
      <c r="Q151" s="29"/>
      <c r="R151" s="14"/>
      <c r="T151" s="9"/>
    </row>
    <row r="152" spans="1:20" ht="15" customHeight="1">
      <c r="A152" s="11">
        <f t="shared" si="8"/>
        <v>146</v>
      </c>
      <c r="B152" s="13" t="s">
        <v>81</v>
      </c>
      <c r="C152" s="13" t="s">
        <v>18</v>
      </c>
      <c r="D152" s="10" t="s">
        <v>4</v>
      </c>
      <c r="E152" s="14">
        <v>33786</v>
      </c>
      <c r="F152" s="9">
        <v>43790</v>
      </c>
      <c r="G152" s="12">
        <v>11062.5</v>
      </c>
      <c r="H152" s="9"/>
      <c r="I152">
        <v>0</v>
      </c>
      <c r="J152" s="12">
        <v>10971.758291181714</v>
      </c>
      <c r="K152" s="12">
        <f t="shared" ref="K152:K156" si="11">G152</f>
        <v>11062.5</v>
      </c>
      <c r="Q152" s="29"/>
      <c r="R152" s="2"/>
      <c r="T152" s="9"/>
    </row>
    <row r="153" spans="1:20" ht="15" customHeight="1">
      <c r="A153" s="11">
        <f t="shared" si="8"/>
        <v>147</v>
      </c>
      <c r="B153" s="13" t="s">
        <v>30</v>
      </c>
      <c r="C153" s="13" t="s">
        <v>243</v>
      </c>
      <c r="D153" s="10" t="s">
        <v>1</v>
      </c>
      <c r="E153" s="14">
        <v>32002</v>
      </c>
      <c r="F153" s="9">
        <v>43739</v>
      </c>
      <c r="G153" s="12">
        <v>12625</v>
      </c>
      <c r="H153" s="9"/>
      <c r="I153">
        <v>0</v>
      </c>
      <c r="J153" s="12">
        <v>12477.416599713364</v>
      </c>
      <c r="K153" s="12">
        <f t="shared" si="11"/>
        <v>12625</v>
      </c>
      <c r="Q153" s="29"/>
      <c r="R153" s="2"/>
      <c r="T153" s="9"/>
    </row>
    <row r="154" spans="1:20" ht="15" customHeight="1">
      <c r="A154" s="11">
        <f t="shared" si="8"/>
        <v>148</v>
      </c>
      <c r="B154" s="13" t="s">
        <v>128</v>
      </c>
      <c r="C154" s="13" t="s">
        <v>244</v>
      </c>
      <c r="D154" s="10" t="s">
        <v>1</v>
      </c>
      <c r="E154" s="14">
        <v>30416</v>
      </c>
      <c r="F154" s="9">
        <v>43746</v>
      </c>
      <c r="G154" s="12">
        <v>9500</v>
      </c>
      <c r="H154" s="9"/>
      <c r="I154">
        <v>0</v>
      </c>
      <c r="J154" s="12">
        <v>10356.267458513747</v>
      </c>
      <c r="K154" s="12">
        <f t="shared" si="11"/>
        <v>9500</v>
      </c>
      <c r="Q154" s="29"/>
      <c r="R154" s="2"/>
      <c r="T154" s="9"/>
    </row>
    <row r="155" spans="1:20" ht="15" customHeight="1">
      <c r="A155" s="11">
        <f t="shared" si="8"/>
        <v>149</v>
      </c>
      <c r="B155" s="13" t="s">
        <v>260</v>
      </c>
      <c r="C155" s="13" t="s">
        <v>245</v>
      </c>
      <c r="D155" s="10" t="s">
        <v>4</v>
      </c>
      <c r="E155" s="14">
        <v>32466</v>
      </c>
      <c r="F155" s="9">
        <v>43782</v>
      </c>
      <c r="G155" s="12">
        <v>6250</v>
      </c>
      <c r="H155" s="9"/>
      <c r="I155">
        <v>0</v>
      </c>
      <c r="J155" s="12">
        <v>6415.1064897974575</v>
      </c>
      <c r="K155" s="12">
        <f t="shared" si="11"/>
        <v>6250</v>
      </c>
      <c r="Q155" s="29"/>
      <c r="R155" s="2"/>
      <c r="T155" s="9"/>
    </row>
    <row r="156" spans="1:20" ht="15" customHeight="1">
      <c r="A156" s="11">
        <f t="shared" si="8"/>
        <v>150</v>
      </c>
      <c r="B156" s="13" t="s">
        <v>131</v>
      </c>
      <c r="C156" s="13" t="s">
        <v>246</v>
      </c>
      <c r="D156" s="10" t="s">
        <v>4</v>
      </c>
      <c r="E156" s="14">
        <v>34693</v>
      </c>
      <c r="F156" s="9">
        <v>43783</v>
      </c>
      <c r="G156" s="12">
        <v>6500</v>
      </c>
      <c r="H156" s="9"/>
      <c r="I156">
        <v>0</v>
      </c>
      <c r="J156" s="12">
        <v>6624.0506450402381</v>
      </c>
      <c r="K156" s="12">
        <f t="shared" si="11"/>
        <v>6500</v>
      </c>
      <c r="Q156" s="29"/>
      <c r="R156" s="2"/>
      <c r="T156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50"/>
  <sheetViews>
    <sheetView zoomScaleNormal="100" workbookViewId="0">
      <selection activeCell="B3" sqref="B3:C50"/>
    </sheetView>
  </sheetViews>
  <sheetFormatPr baseColWidth="10" defaultColWidth="8.83203125" defaultRowHeight="15"/>
  <cols>
    <col min="1" max="1" width="6.6640625" customWidth="1"/>
    <col min="2" max="2" width="5.33203125" bestFit="1" customWidth="1"/>
    <col min="3" max="3" width="10.33203125" bestFit="1" customWidth="1"/>
    <col min="7" max="7" width="12" bestFit="1" customWidth="1"/>
    <col min="11" max="11" width="11.5" bestFit="1" customWidth="1"/>
    <col min="12" max="12" width="12.6640625" bestFit="1" customWidth="1"/>
    <col min="14" max="14" width="49.5" bestFit="1" customWidth="1"/>
  </cols>
  <sheetData>
    <row r="2" spans="2:14" ht="60" customHeight="1">
      <c r="B2" s="15"/>
      <c r="C2" s="16" t="s">
        <v>269</v>
      </c>
      <c r="D2" s="15"/>
      <c r="E2" s="15"/>
      <c r="F2" s="15" t="s">
        <v>270</v>
      </c>
      <c r="G2" s="15"/>
      <c r="H2" s="15"/>
      <c r="I2" s="15"/>
      <c r="J2" s="15"/>
      <c r="K2" s="33" t="s">
        <v>271</v>
      </c>
      <c r="L2" s="33"/>
      <c r="N2" s="16" t="s">
        <v>272</v>
      </c>
    </row>
    <row r="3" spans="2:14">
      <c r="B3" s="15" t="s">
        <v>273</v>
      </c>
      <c r="C3" s="15" t="s">
        <v>274</v>
      </c>
      <c r="D3" s="15"/>
      <c r="E3" s="15"/>
      <c r="F3" s="17" t="s">
        <v>275</v>
      </c>
      <c r="G3" s="17" t="s">
        <v>267</v>
      </c>
      <c r="H3" s="17" t="s">
        <v>266</v>
      </c>
      <c r="I3" s="15"/>
      <c r="J3" s="15"/>
      <c r="K3" s="15"/>
    </row>
    <row r="4" spans="2:14">
      <c r="B4">
        <v>1</v>
      </c>
      <c r="C4" s="18">
        <v>1.8146499999999999E-2</v>
      </c>
      <c r="F4" s="19" t="s">
        <v>276</v>
      </c>
      <c r="G4" s="20">
        <v>0.1</v>
      </c>
      <c r="H4" s="20">
        <v>0.15</v>
      </c>
      <c r="I4" s="21">
        <f>G4+H4</f>
        <v>0.25</v>
      </c>
      <c r="K4" s="21">
        <v>0.02</v>
      </c>
      <c r="L4" t="s">
        <v>281</v>
      </c>
      <c r="N4" t="s">
        <v>283</v>
      </c>
    </row>
    <row r="5" spans="2:14">
      <c r="B5">
        <v>2</v>
      </c>
      <c r="C5" s="18">
        <v>1.98745E-2</v>
      </c>
      <c r="F5" s="19" t="s">
        <v>277</v>
      </c>
      <c r="G5" s="20">
        <v>0.06</v>
      </c>
      <c r="H5" s="20">
        <v>0.1</v>
      </c>
      <c r="I5" s="21">
        <f t="shared" ref="I5:I8" si="0">G5+H5</f>
        <v>0.16</v>
      </c>
      <c r="K5" s="21">
        <v>0.04</v>
      </c>
      <c r="L5" t="s">
        <v>282</v>
      </c>
    </row>
    <row r="6" spans="2:14">
      <c r="B6">
        <v>3</v>
      </c>
      <c r="C6" s="18">
        <v>2.1090000000000001E-2</v>
      </c>
      <c r="F6" s="19" t="s">
        <v>278</v>
      </c>
      <c r="G6" s="20">
        <v>0.04</v>
      </c>
      <c r="H6" s="20">
        <v>0.09</v>
      </c>
      <c r="I6" s="21">
        <f t="shared" si="0"/>
        <v>0.13</v>
      </c>
      <c r="N6" t="s">
        <v>284</v>
      </c>
    </row>
    <row r="7" spans="2:14">
      <c r="B7">
        <v>4</v>
      </c>
      <c r="C7" s="18">
        <v>2.2095500000000001E-2</v>
      </c>
      <c r="F7" s="19" t="s">
        <v>279</v>
      </c>
      <c r="G7" s="20">
        <v>0.04</v>
      </c>
      <c r="H7" s="20">
        <v>0.05</v>
      </c>
      <c r="I7" s="21">
        <f t="shared" si="0"/>
        <v>0.09</v>
      </c>
    </row>
    <row r="8" spans="2:14">
      <c r="B8">
        <v>5</v>
      </c>
      <c r="C8" s="18">
        <v>2.3014999999999997E-2</v>
      </c>
      <c r="F8" s="19" t="s">
        <v>280</v>
      </c>
      <c r="G8" s="20">
        <v>0.03</v>
      </c>
      <c r="H8" s="20">
        <v>0.03</v>
      </c>
      <c r="I8" s="21">
        <f t="shared" si="0"/>
        <v>0.06</v>
      </c>
    </row>
    <row r="9" spans="2:14" ht="32">
      <c r="B9">
        <v>6</v>
      </c>
      <c r="C9" s="18">
        <v>2.3857999999999997E-2</v>
      </c>
      <c r="K9" s="16" t="s">
        <v>285</v>
      </c>
    </row>
    <row r="10" spans="2:14">
      <c r="B10">
        <v>7</v>
      </c>
      <c r="C10" s="18">
        <v>2.4624999999999998E-2</v>
      </c>
      <c r="G10" s="30"/>
      <c r="H10" s="30"/>
    </row>
    <row r="11" spans="2:14">
      <c r="B11">
        <v>8</v>
      </c>
      <c r="C11" s="18">
        <v>2.5346E-2</v>
      </c>
      <c r="G11" s="30"/>
      <c r="H11" s="30"/>
      <c r="K11" s="9">
        <v>45838</v>
      </c>
    </row>
    <row r="12" spans="2:14">
      <c r="B12">
        <v>9</v>
      </c>
      <c r="C12" s="18">
        <v>2.6036E-2</v>
      </c>
      <c r="G12" s="30"/>
      <c r="H12" s="30"/>
      <c r="K12" t="s">
        <v>286</v>
      </c>
    </row>
    <row r="13" spans="2:14">
      <c r="B13">
        <v>10</v>
      </c>
      <c r="C13" s="18">
        <v>2.6703999999999999E-2</v>
      </c>
      <c r="G13" s="30"/>
      <c r="H13" s="30"/>
    </row>
    <row r="14" spans="2:14">
      <c r="B14">
        <v>11</v>
      </c>
      <c r="C14" s="18">
        <v>2.7355000000000001E-2</v>
      </c>
      <c r="G14" s="30"/>
      <c r="H14" s="30"/>
    </row>
    <row r="15" spans="2:14">
      <c r="B15">
        <v>12</v>
      </c>
      <c r="C15" s="18">
        <v>2.7993500000000001E-2</v>
      </c>
      <c r="G15" s="30"/>
      <c r="H15" s="30"/>
    </row>
    <row r="16" spans="2:14">
      <c r="B16">
        <v>13</v>
      </c>
      <c r="C16" s="18">
        <v>2.86205E-2</v>
      </c>
    </row>
    <row r="17" spans="2:3">
      <c r="B17">
        <v>14</v>
      </c>
      <c r="C17" s="18">
        <v>2.9240499999999999E-2</v>
      </c>
    </row>
    <row r="18" spans="2:3">
      <c r="B18">
        <v>15</v>
      </c>
      <c r="C18" s="18">
        <v>2.9854000000000002E-2</v>
      </c>
    </row>
    <row r="19" spans="2:3">
      <c r="B19">
        <v>16</v>
      </c>
      <c r="C19" s="18">
        <v>3.0467500000000005E-2</v>
      </c>
    </row>
    <row r="20" spans="2:3">
      <c r="B20">
        <v>17</v>
      </c>
      <c r="C20" s="18">
        <v>3.1081000000000008E-2</v>
      </c>
    </row>
    <row r="21" spans="2:3">
      <c r="B21">
        <v>18</v>
      </c>
      <c r="C21" s="18">
        <v>3.1694500000000014E-2</v>
      </c>
    </row>
    <row r="22" spans="2:3">
      <c r="B22">
        <v>19</v>
      </c>
      <c r="C22" s="18">
        <v>3.2308000000000017E-2</v>
      </c>
    </row>
    <row r="23" spans="2:3">
      <c r="B23">
        <v>20</v>
      </c>
      <c r="C23" s="18">
        <v>3.292150000000002E-2</v>
      </c>
    </row>
    <row r="24" spans="2:3">
      <c r="B24">
        <v>21</v>
      </c>
      <c r="C24" s="18">
        <v>3.3535000000000023E-2</v>
      </c>
    </row>
    <row r="25" spans="2:3">
      <c r="B25">
        <v>22</v>
      </c>
      <c r="C25" s="18">
        <v>3.4148500000000026E-2</v>
      </c>
    </row>
    <row r="26" spans="2:3">
      <c r="B26">
        <v>23</v>
      </c>
      <c r="C26" s="18">
        <v>3.4762000000000029E-2</v>
      </c>
    </row>
    <row r="27" spans="2:3">
      <c r="B27">
        <v>24</v>
      </c>
      <c r="C27" s="18">
        <v>3.5375500000000032E-2</v>
      </c>
    </row>
    <row r="28" spans="2:3">
      <c r="B28">
        <v>25</v>
      </c>
      <c r="C28" s="18">
        <v>3.5989000000000035E-2</v>
      </c>
    </row>
    <row r="29" spans="2:3">
      <c r="B29">
        <v>26</v>
      </c>
      <c r="C29" s="18">
        <v>3.6602500000000038E-2</v>
      </c>
    </row>
    <row r="30" spans="2:3">
      <c r="B30">
        <v>27</v>
      </c>
      <c r="C30" s="18">
        <v>3.7216000000000041E-2</v>
      </c>
    </row>
    <row r="31" spans="2:3">
      <c r="B31">
        <v>28</v>
      </c>
      <c r="C31" s="18">
        <v>3.7829500000000044E-2</v>
      </c>
    </row>
    <row r="32" spans="2:3">
      <c r="B32">
        <v>29</v>
      </c>
      <c r="C32" s="18">
        <v>3.8443000000000047E-2</v>
      </c>
    </row>
    <row r="33" spans="2:3">
      <c r="B33">
        <v>30</v>
      </c>
      <c r="C33" s="18">
        <v>3.905650000000005E-2</v>
      </c>
    </row>
    <row r="34" spans="2:3">
      <c r="B34">
        <v>31</v>
      </c>
      <c r="C34" s="18">
        <v>3.9670000000000052E-2</v>
      </c>
    </row>
    <row r="35" spans="2:3">
      <c r="B35">
        <v>32</v>
      </c>
      <c r="C35" s="18">
        <v>4.0283500000000055E-2</v>
      </c>
    </row>
    <row r="36" spans="2:3">
      <c r="B36">
        <v>33</v>
      </c>
      <c r="C36" s="18">
        <v>4.0897000000000058E-2</v>
      </c>
    </row>
    <row r="37" spans="2:3">
      <c r="B37">
        <v>34</v>
      </c>
      <c r="C37" s="18">
        <v>4.1510500000000061E-2</v>
      </c>
    </row>
    <row r="38" spans="2:3">
      <c r="B38">
        <v>35</v>
      </c>
      <c r="C38" s="18">
        <v>4.2124000000000064E-2</v>
      </c>
    </row>
    <row r="39" spans="2:3">
      <c r="B39">
        <v>36</v>
      </c>
      <c r="C39" s="18">
        <v>4.2737500000000067E-2</v>
      </c>
    </row>
    <row r="40" spans="2:3">
      <c r="B40">
        <v>37</v>
      </c>
      <c r="C40" s="18">
        <v>4.335100000000007E-2</v>
      </c>
    </row>
    <row r="41" spans="2:3">
      <c r="B41">
        <v>38</v>
      </c>
      <c r="C41" s="18">
        <v>4.3964500000000073E-2</v>
      </c>
    </row>
    <row r="42" spans="2:3">
      <c r="B42">
        <v>39</v>
      </c>
      <c r="C42" s="18">
        <v>4.4578000000000076E-2</v>
      </c>
    </row>
    <row r="43" spans="2:3">
      <c r="B43">
        <v>40</v>
      </c>
      <c r="C43" s="18">
        <v>4.5191500000000079E-2</v>
      </c>
    </row>
    <row r="44" spans="2:3">
      <c r="B44">
        <v>41</v>
      </c>
      <c r="C44" s="18">
        <v>4.5805000000000082E-2</v>
      </c>
    </row>
    <row r="45" spans="2:3">
      <c r="B45">
        <v>42</v>
      </c>
      <c r="C45" s="18">
        <v>4.6418500000000085E-2</v>
      </c>
    </row>
    <row r="46" spans="2:3">
      <c r="B46">
        <v>43</v>
      </c>
      <c r="C46" s="18">
        <v>4.7032000000000088E-2</v>
      </c>
    </row>
    <row r="47" spans="2:3">
      <c r="B47">
        <v>44</v>
      </c>
      <c r="C47" s="18">
        <v>4.7645500000000091E-2</v>
      </c>
    </row>
    <row r="48" spans="2:3">
      <c r="B48">
        <v>45</v>
      </c>
      <c r="C48" s="18">
        <v>4.8259000000000093E-2</v>
      </c>
    </row>
    <row r="49" spans="2:3">
      <c r="B49">
        <v>46</v>
      </c>
      <c r="C49" s="18">
        <v>4.8872500000000096E-2</v>
      </c>
    </row>
    <row r="50" spans="2:3">
      <c r="B50">
        <v>47</v>
      </c>
      <c r="C50" s="18">
        <v>4.9486000000000099E-2</v>
      </c>
    </row>
  </sheetData>
  <mergeCells count="1">
    <mergeCell ref="K2:L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4D13-6177-2A46-B486-DDD08B894217}">
  <dimension ref="A1:B48"/>
  <sheetViews>
    <sheetView workbookViewId="0">
      <selection activeCell="I21" sqref="I21"/>
    </sheetView>
  </sheetViews>
  <sheetFormatPr baseColWidth="10" defaultRowHeight="15"/>
  <sheetData>
    <row r="1" spans="1:2">
      <c r="A1" s="15" t="s">
        <v>287</v>
      </c>
      <c r="B1" s="15" t="s">
        <v>288</v>
      </c>
    </row>
    <row r="2" spans="1:2">
      <c r="A2">
        <v>1</v>
      </c>
      <c r="B2" s="18">
        <v>1.8146499999999999E-2</v>
      </c>
    </row>
    <row r="3" spans="1:2">
      <c r="A3">
        <v>2</v>
      </c>
      <c r="B3" s="18">
        <v>1.98745E-2</v>
      </c>
    </row>
    <row r="4" spans="1:2">
      <c r="A4">
        <v>3</v>
      </c>
      <c r="B4" s="18">
        <v>2.1090000000000001E-2</v>
      </c>
    </row>
    <row r="5" spans="1:2">
      <c r="A5">
        <v>4</v>
      </c>
      <c r="B5" s="18">
        <v>2.2095500000000001E-2</v>
      </c>
    </row>
    <row r="6" spans="1:2">
      <c r="A6">
        <v>5</v>
      </c>
      <c r="B6" s="18">
        <v>2.3014999999999997E-2</v>
      </c>
    </row>
    <row r="7" spans="1:2">
      <c r="A7">
        <v>6</v>
      </c>
      <c r="B7" s="18">
        <v>2.3857999999999997E-2</v>
      </c>
    </row>
    <row r="8" spans="1:2">
      <c r="A8">
        <v>7</v>
      </c>
      <c r="B8" s="18">
        <v>2.4624999999999998E-2</v>
      </c>
    </row>
    <row r="9" spans="1:2">
      <c r="A9">
        <v>8</v>
      </c>
      <c r="B9" s="18">
        <v>2.5346E-2</v>
      </c>
    </row>
    <row r="10" spans="1:2">
      <c r="A10">
        <v>9</v>
      </c>
      <c r="B10" s="18">
        <v>2.6036E-2</v>
      </c>
    </row>
    <row r="11" spans="1:2">
      <c r="A11">
        <v>10</v>
      </c>
      <c r="B11" s="18">
        <v>2.6703999999999999E-2</v>
      </c>
    </row>
    <row r="12" spans="1:2">
      <c r="A12">
        <v>11</v>
      </c>
      <c r="B12" s="18">
        <v>2.7355000000000001E-2</v>
      </c>
    </row>
    <row r="13" spans="1:2">
      <c r="A13">
        <v>12</v>
      </c>
      <c r="B13" s="18">
        <v>2.7993500000000001E-2</v>
      </c>
    </row>
    <row r="14" spans="1:2">
      <c r="A14">
        <v>13</v>
      </c>
      <c r="B14" s="18">
        <v>2.86205E-2</v>
      </c>
    </row>
    <row r="15" spans="1:2">
      <c r="A15">
        <v>14</v>
      </c>
      <c r="B15" s="18">
        <v>2.9240499999999999E-2</v>
      </c>
    </row>
    <row r="16" spans="1:2">
      <c r="A16">
        <v>15</v>
      </c>
      <c r="B16" s="18">
        <v>2.9854000000000002E-2</v>
      </c>
    </row>
    <row r="17" spans="1:2">
      <c r="A17">
        <v>16</v>
      </c>
      <c r="B17" s="18">
        <v>3.0467500000000005E-2</v>
      </c>
    </row>
    <row r="18" spans="1:2">
      <c r="A18">
        <v>17</v>
      </c>
      <c r="B18" s="18">
        <v>3.1081000000000008E-2</v>
      </c>
    </row>
    <row r="19" spans="1:2">
      <c r="A19">
        <v>18</v>
      </c>
      <c r="B19" s="18">
        <v>3.1694500000000014E-2</v>
      </c>
    </row>
    <row r="20" spans="1:2">
      <c r="A20">
        <v>19</v>
      </c>
      <c r="B20" s="18">
        <v>3.2308000000000017E-2</v>
      </c>
    </row>
    <row r="21" spans="1:2">
      <c r="A21">
        <v>20</v>
      </c>
      <c r="B21" s="18">
        <v>3.292150000000002E-2</v>
      </c>
    </row>
    <row r="22" spans="1:2">
      <c r="A22">
        <v>21</v>
      </c>
      <c r="B22" s="18">
        <v>3.3535000000000023E-2</v>
      </c>
    </row>
    <row r="23" spans="1:2">
      <c r="A23">
        <v>22</v>
      </c>
      <c r="B23" s="18">
        <v>3.4148500000000026E-2</v>
      </c>
    </row>
    <row r="24" spans="1:2">
      <c r="A24">
        <v>23</v>
      </c>
      <c r="B24" s="18">
        <v>3.4762000000000029E-2</v>
      </c>
    </row>
    <row r="25" spans="1:2">
      <c r="A25">
        <v>24</v>
      </c>
      <c r="B25" s="18">
        <v>3.5375500000000032E-2</v>
      </c>
    </row>
    <row r="26" spans="1:2">
      <c r="A26">
        <v>25</v>
      </c>
      <c r="B26" s="18">
        <v>3.5989000000000035E-2</v>
      </c>
    </row>
    <row r="27" spans="1:2">
      <c r="A27">
        <v>26</v>
      </c>
      <c r="B27" s="18">
        <v>3.6602500000000038E-2</v>
      </c>
    </row>
    <row r="28" spans="1:2">
      <c r="A28">
        <v>27</v>
      </c>
      <c r="B28" s="18">
        <v>3.7216000000000041E-2</v>
      </c>
    </row>
    <row r="29" spans="1:2">
      <c r="A29">
        <v>28</v>
      </c>
      <c r="B29" s="18">
        <v>3.7829500000000044E-2</v>
      </c>
    </row>
    <row r="30" spans="1:2">
      <c r="A30">
        <v>29</v>
      </c>
      <c r="B30" s="18">
        <v>3.8443000000000047E-2</v>
      </c>
    </row>
    <row r="31" spans="1:2">
      <c r="A31">
        <v>30</v>
      </c>
      <c r="B31" s="18">
        <v>3.905650000000005E-2</v>
      </c>
    </row>
    <row r="32" spans="1:2">
      <c r="A32">
        <v>31</v>
      </c>
      <c r="B32" s="18">
        <v>3.9670000000000052E-2</v>
      </c>
    </row>
    <row r="33" spans="1:2">
      <c r="A33">
        <v>32</v>
      </c>
      <c r="B33" s="18">
        <v>4.0283500000000055E-2</v>
      </c>
    </row>
    <row r="34" spans="1:2">
      <c r="A34">
        <v>33</v>
      </c>
      <c r="B34" s="18">
        <v>4.0897000000000058E-2</v>
      </c>
    </row>
    <row r="35" spans="1:2">
      <c r="A35">
        <v>34</v>
      </c>
      <c r="B35" s="18">
        <v>4.1510500000000061E-2</v>
      </c>
    </row>
    <row r="36" spans="1:2">
      <c r="A36">
        <v>35</v>
      </c>
      <c r="B36" s="18">
        <v>4.2124000000000064E-2</v>
      </c>
    </row>
    <row r="37" spans="1:2">
      <c r="A37">
        <v>36</v>
      </c>
      <c r="B37" s="18">
        <v>4.2737500000000067E-2</v>
      </c>
    </row>
    <row r="38" spans="1:2">
      <c r="A38">
        <v>37</v>
      </c>
      <c r="B38" s="18">
        <v>4.335100000000007E-2</v>
      </c>
    </row>
    <row r="39" spans="1:2">
      <c r="A39">
        <v>38</v>
      </c>
      <c r="B39" s="18">
        <v>4.3964500000000073E-2</v>
      </c>
    </row>
    <row r="40" spans="1:2">
      <c r="A40">
        <v>39</v>
      </c>
      <c r="B40" s="18">
        <v>4.4578000000000076E-2</v>
      </c>
    </row>
    <row r="41" spans="1:2">
      <c r="A41">
        <v>40</v>
      </c>
      <c r="B41" s="18">
        <v>4.5191500000000079E-2</v>
      </c>
    </row>
    <row r="42" spans="1:2">
      <c r="A42">
        <v>41</v>
      </c>
      <c r="B42" s="18">
        <v>4.5805000000000082E-2</v>
      </c>
    </row>
    <row r="43" spans="1:2">
      <c r="A43">
        <v>42</v>
      </c>
      <c r="B43" s="18">
        <v>4.6418500000000085E-2</v>
      </c>
    </row>
    <row r="44" spans="1:2">
      <c r="A44">
        <v>43</v>
      </c>
      <c r="B44" s="18">
        <v>4.7032000000000088E-2</v>
      </c>
    </row>
    <row r="45" spans="1:2">
      <c r="A45">
        <v>44</v>
      </c>
      <c r="B45" s="18">
        <v>4.7645500000000091E-2</v>
      </c>
    </row>
    <row r="46" spans="1:2">
      <c r="A46">
        <v>45</v>
      </c>
      <c r="B46" s="18">
        <v>4.8259000000000093E-2</v>
      </c>
    </row>
    <row r="47" spans="1:2">
      <c r="A47">
        <v>46</v>
      </c>
      <c r="B47" s="18">
        <v>4.8872500000000096E-2</v>
      </c>
    </row>
    <row r="48" spans="1:2">
      <c r="A48">
        <v>47</v>
      </c>
      <c r="B48" s="18">
        <v>4.9486000000000099E-2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הנחות</vt:lpstr>
      <vt:lpstr>היוון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Gil Avraham</cp:lastModifiedBy>
  <dcterms:created xsi:type="dcterms:W3CDTF">2020-05-02T08:42:09Z</dcterms:created>
  <dcterms:modified xsi:type="dcterms:W3CDTF">2025-07-31T14:24:23Z</dcterms:modified>
</cp:coreProperties>
</file>